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rettorato\ripartizioneacquisti\UfficioGare\LAVORI\UFFICIO MANUTENZIONI\Impianti NIB\ATTI\"/>
    </mc:Choice>
  </mc:AlternateContent>
  <bookViews>
    <workbookView xWindow="240" yWindow="765" windowWidth="12510" windowHeight="7275"/>
  </bookViews>
  <sheets>
    <sheet name="Foglio1" sheetId="1" r:id="rId1"/>
    <sheet name="Foglio2" sheetId="2" r:id="rId2"/>
    <sheet name="Foglio3" sheetId="3" r:id="rId3"/>
    <sheet name="Foglio4" sheetId="4" r:id="rId4"/>
    <sheet name="Foglio5" sheetId="5" r:id="rId5"/>
  </sheets>
  <externalReferences>
    <externalReference r:id="rId6"/>
    <externalReference r:id="rId7"/>
    <externalReference r:id="rId8"/>
    <externalReference r:id="rId9"/>
  </externalReferences>
  <definedNames>
    <definedName name="_xlnm.Print_Titles" localSheetId="0">Foglio1!$22:$24</definedName>
  </definedNames>
  <calcPr calcId="152511"/>
</workbook>
</file>

<file path=xl/calcChain.xml><?xml version="1.0" encoding="utf-8"?>
<calcChain xmlns="http://schemas.openxmlformats.org/spreadsheetml/2006/main">
  <c r="J27" i="1" l="1"/>
  <c r="J29" i="1"/>
  <c r="J31" i="1"/>
  <c r="J33" i="1"/>
  <c r="J35" i="1"/>
  <c r="J37" i="1"/>
  <c r="J39" i="1"/>
  <c r="J41" i="1"/>
  <c r="J43" i="1"/>
  <c r="J45" i="1"/>
  <c r="J47" i="1"/>
  <c r="J49" i="1"/>
  <c r="J51" i="1"/>
  <c r="J53" i="1"/>
  <c r="J55" i="1"/>
  <c r="J57" i="1"/>
  <c r="J59" i="1"/>
  <c r="J61" i="1"/>
  <c r="J63" i="1"/>
  <c r="J65" i="1"/>
  <c r="J67" i="1"/>
  <c r="J69" i="1"/>
  <c r="J71" i="1"/>
  <c r="J73" i="1"/>
  <c r="J75" i="1"/>
  <c r="J77" i="1"/>
  <c r="J79" i="1"/>
  <c r="J81" i="1"/>
  <c r="F81" i="1"/>
  <c r="E81" i="1"/>
  <c r="C81" i="1"/>
  <c r="B81" i="1"/>
  <c r="F79" i="1"/>
  <c r="E79" i="1"/>
  <c r="C79" i="1"/>
  <c r="B79" i="1"/>
  <c r="F77" i="1"/>
  <c r="E77" i="1"/>
  <c r="C77" i="1"/>
  <c r="B77" i="1"/>
  <c r="F75" i="1"/>
  <c r="E75" i="1"/>
  <c r="C75" i="1"/>
  <c r="B75" i="1"/>
  <c r="F73" i="1"/>
  <c r="E73" i="1"/>
  <c r="C73" i="1"/>
  <c r="B73" i="1"/>
  <c r="F71" i="1"/>
  <c r="E71" i="1"/>
  <c r="C71" i="1"/>
  <c r="B71" i="1"/>
  <c r="F69" i="1"/>
  <c r="E69" i="1"/>
  <c r="C69" i="1"/>
  <c r="B69" i="1"/>
  <c r="F67" i="1"/>
  <c r="E67" i="1"/>
  <c r="C67" i="1"/>
  <c r="B67" i="1"/>
  <c r="F65" i="1"/>
  <c r="E65" i="1"/>
  <c r="C65" i="1"/>
  <c r="B65" i="1"/>
  <c r="F63" i="1"/>
  <c r="E63" i="1"/>
  <c r="C63" i="1"/>
  <c r="B63" i="1"/>
  <c r="F61" i="1"/>
  <c r="E61" i="1"/>
  <c r="C61" i="1"/>
  <c r="B61" i="1"/>
  <c r="F59" i="1"/>
  <c r="E59" i="1"/>
  <c r="C59" i="1"/>
  <c r="B59" i="1"/>
  <c r="F57" i="1"/>
  <c r="E57" i="1"/>
  <c r="C57" i="1"/>
  <c r="B57" i="1"/>
  <c r="F55" i="1"/>
  <c r="E55" i="1"/>
  <c r="C55" i="1"/>
  <c r="B55" i="1"/>
  <c r="F53" i="1"/>
  <c r="E53" i="1"/>
  <c r="C53" i="1"/>
  <c r="B53" i="1"/>
  <c r="F51" i="1"/>
  <c r="E51" i="1"/>
  <c r="C51" i="1"/>
  <c r="B51" i="1"/>
  <c r="F49" i="1"/>
  <c r="E49" i="1"/>
  <c r="C49" i="1"/>
  <c r="B49" i="1"/>
  <c r="F47" i="1"/>
  <c r="E47" i="1"/>
  <c r="C47" i="1"/>
  <c r="B47" i="1"/>
  <c r="F45" i="1"/>
  <c r="E45" i="1"/>
  <c r="C45" i="1"/>
  <c r="B45" i="1"/>
  <c r="F43" i="1"/>
  <c r="E43" i="1"/>
  <c r="C43" i="1"/>
  <c r="B43" i="1"/>
  <c r="F41" i="1"/>
  <c r="E41" i="1"/>
  <c r="C41" i="1"/>
  <c r="B41" i="1"/>
  <c r="F39" i="1"/>
  <c r="E39" i="1"/>
  <c r="C39" i="1"/>
  <c r="B39" i="1"/>
  <c r="F37" i="1"/>
  <c r="E37" i="1"/>
  <c r="C37" i="1"/>
  <c r="B37" i="1"/>
  <c r="F35" i="1"/>
  <c r="E35" i="1"/>
  <c r="C35" i="1"/>
  <c r="B35" i="1"/>
  <c r="F33" i="1"/>
  <c r="E33" i="1"/>
  <c r="C33" i="1"/>
  <c r="B33" i="1"/>
  <c r="F31" i="1"/>
  <c r="E31" i="1"/>
  <c r="C31" i="1"/>
  <c r="B31" i="1"/>
  <c r="F29" i="1"/>
  <c r="E29" i="1"/>
  <c r="C29" i="1"/>
  <c r="B29" i="1"/>
  <c r="F27" i="1"/>
  <c r="E27" i="1"/>
  <c r="C27" i="1"/>
  <c r="B27" i="1"/>
  <c r="F25" i="1"/>
  <c r="C25" i="1"/>
  <c r="B25" i="1"/>
  <c r="C92" i="1"/>
  <c r="J104" i="1"/>
  <c r="J102" i="1"/>
  <c r="J100" i="1"/>
  <c r="J98" i="1"/>
  <c r="J96" i="1"/>
  <c r="J94" i="1"/>
  <c r="J92" i="1"/>
  <c r="J90" i="1"/>
  <c r="J88" i="1"/>
  <c r="J86" i="1"/>
  <c r="C102" i="1"/>
  <c r="C100" i="1"/>
  <c r="C98" i="1"/>
  <c r="C96" i="1"/>
  <c r="C94" i="1"/>
  <c r="C90" i="1"/>
  <c r="C88" i="1"/>
  <c r="C86" i="1"/>
  <c r="A41" i="1"/>
  <c r="A31" i="1"/>
  <c r="J25" i="1"/>
  <c r="J83" i="1" l="1"/>
  <c r="J108" i="1" s="1"/>
  <c r="J105" i="1"/>
  <c r="J110" i="1" s="1"/>
</calcChain>
</file>

<file path=xl/sharedStrings.xml><?xml version="1.0" encoding="utf-8"?>
<sst xmlns="http://schemas.openxmlformats.org/spreadsheetml/2006/main" count="106" uniqueCount="66">
  <si>
    <t>cifre</t>
  </si>
  <si>
    <t>lettere</t>
  </si>
  <si>
    <t>Luogo e data</t>
  </si>
  <si>
    <t>7</t>
  </si>
  <si>
    <t xml:space="preserve">€ </t>
  </si>
  <si>
    <t>€</t>
  </si>
  <si>
    <t>ONERI DELLA SICUREZZA INTERFERENZIALI -  NON SOGGETTI A RIBASSO</t>
  </si>
  <si>
    <t>TOTALE COMPLESSIVO ONERI PER LA SICUREZZA INTERFERENZIALI 
(NON SOGGETTI A RIBASSO)</t>
  </si>
  <si>
    <t>IMPORTO COMPLESSIVO APPALTO</t>
  </si>
  <si>
    <t>Oppure (in caso di R.T.I. non ancora costituita)</t>
  </si>
  <si>
    <t>Il sottoscritto (cognome e nome) …………………………………………………………………………………</t>
  </si>
  <si>
    <t>……………………………………………………………………………………………………….</t>
  </si>
  <si>
    <t xml:space="preserve">LISTA DELLE CATEGORIE DELLE LAVORAZIONI E DELLE FORNITURE - OFFERTA ECONOMICA </t>
  </si>
  <si>
    <t>PRESENTA/PRESENTANO  la seguente offerta:</t>
  </si>
  <si>
    <t>* Nel caso in cui l’offerta economica sia sottoscritta da un procuratore dell’operatore economico, a pena di esclusione,  è necessario presentare all’Università, in originale o copia autenticata, la procura speciale da cui lo stesso trae i poteri di firma.</t>
  </si>
  <si>
    <t xml:space="preserve">Firma/Firme***
</t>
  </si>
  <si>
    <t>in qualità di legale rappresentante dell'operatore economico (*)………………………………………………………..</t>
  </si>
  <si>
    <t>centocinquanta/00</t>
  </si>
  <si>
    <t>Descrizione sintetica delle lavorazione e/o forniture</t>
  </si>
  <si>
    <t>Totale 2</t>
  </si>
  <si>
    <t xml:space="preserve">Allegato e) </t>
  </si>
  <si>
    <t>……………………………………………………………………………………………………….……………………………………………………………………………………….</t>
  </si>
  <si>
    <t>*** Allegare una copia fotostatica di un documento di identità in corso di validità di ciascun sottoscrittore.</t>
  </si>
  <si>
    <t>IMPORTO DEI LAVORI ( soggetto a ribasso) (Totale 1)</t>
  </si>
  <si>
    <t>ONERI DELLA SICUREZZA INTERFERENZIALI (non soggetti a ribasso) (Totale 2)</t>
  </si>
  <si>
    <t>Il/I sottoscritto/i:</t>
  </si>
  <si>
    <t>A</t>
  </si>
  <si>
    <t>B</t>
  </si>
  <si>
    <t>A+B</t>
  </si>
  <si>
    <t>(cognome e nome) ……………………………………………………………………………………………………………. Legale rappresentante dell'operatore economico…………………………………………………………………………………………………………………….…………</t>
  </si>
  <si>
    <t>Numero 
d'ordine</t>
  </si>
  <si>
    <t>Codice prezzo</t>
  </si>
  <si>
    <t>Categoria qualificazione</t>
  </si>
  <si>
    <t>Unità di misura</t>
  </si>
  <si>
    <t>Quantità variata dal concorrente</t>
  </si>
  <si>
    <t xml:space="preserve">Quantità </t>
  </si>
  <si>
    <t>Prezzo unitario offerto
 in euro IVA esclusa</t>
  </si>
  <si>
    <t>Importo lavorazione
o fornitura offerto</t>
  </si>
  <si>
    <t>** Applicare una marca da bollo da € 16,00 ogni 4 (quattro) facciate, se stampato in formato A4, ogni 2 (due) facciate se stampato in formato A3.</t>
  </si>
  <si>
    <t>Totale 1</t>
  </si>
  <si>
    <t>8</t>
  </si>
  <si>
    <t>9</t>
  </si>
  <si>
    <t>02</t>
  </si>
  <si>
    <t>01</t>
  </si>
  <si>
    <t>cad</t>
  </si>
  <si>
    <t>corpo</t>
  </si>
  <si>
    <t>Nolo di estintore portatile omologato, montato a parete sulla baracca di cantiere con apposita staffa (o sulle macchine operatrici) e corredato di cartello di segnalazione. Compresa la manutenzione periodica prevista per legge. Costo per tutta la durata dei lavori.
Estintore da 6 kg.</t>
  </si>
  <si>
    <t>ora</t>
  </si>
  <si>
    <t>duecentoventi/oo</t>
  </si>
  <si>
    <t>cinquecento/00</t>
  </si>
  <si>
    <t>quaranta/00</t>
  </si>
  <si>
    <t>quindici/00</t>
  </si>
  <si>
    <t>ventuno/00</t>
  </si>
  <si>
    <t>centosessantadue/00</t>
  </si>
  <si>
    <t>trenta/00</t>
  </si>
  <si>
    <t>Marca
da bollo
euro 16,00**</t>
  </si>
  <si>
    <t>IL RIBASSO PERCENTUALE OFFERTO SULLA BASE D'ASTA E' PARI A:…………...……… % (IN CIFRE: espresso con 3 cifre decimali)……………………………………….…………...…………………… PERCENTO  (IN LETTERE).</t>
  </si>
  <si>
    <t>ONERI PER LA SICUREZZA AZIENDALE INERENTI AI RISCHI SPECIFICI DELL'ATTIVITA' DELLA PROPRIA IMPRESA INCLUSI NELL'IMPORTO OFFERTO.</t>
  </si>
  <si>
    <t xml:space="preserve"> € -   </t>
  </si>
  <si>
    <t>QUADRI BT Di ZONA</t>
  </si>
  <si>
    <t>crp</t>
  </si>
  <si>
    <t>CANALI PORTACAVI e CAVI</t>
  </si>
  <si>
    <t>OS30</t>
  </si>
  <si>
    <t>RIADEGUAMENTO IMPIANTI</t>
  </si>
  <si>
    <t>RIMOZIONI</t>
  </si>
  <si>
    <t xml:space="preserve">Procedura negoziata di lavori sotto soglia comunitaria per adeguamento e sostituzione dell'impiano elettrico esistente a servizio dei corpi A/B/C a servizio del Complesso dei Nuovi Istituti Biologici 
dell’Università degli Studi di Ferrara. CIG 6683582A56 – CUP F74H16000230005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</si>
</sst>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00"/>
    <numFmt numFmtId="165" formatCode="_-[$€-2]\ * #,##0.00_-;\-[$€-2]\ * #,##0.00_-;_-[$€-2]\ * &quot;-&quot;??_-"/>
    <numFmt numFmtId="166" formatCode="000000"/>
  </numFmts>
  <fonts count="19" x14ac:knownFonts="1">
    <font>
      <sz val="11"/>
      <color theme="1"/>
      <name val="Calibri"/>
      <family val="2"/>
      <scheme val="minor"/>
    </font>
    <font>
      <sz val="10"/>
      <name val="Arial"/>
      <family val="2"/>
    </font>
    <font>
      <sz val="9"/>
      <name val="Arial"/>
      <family val="2"/>
    </font>
    <font>
      <sz val="8"/>
      <name val="Calibri"/>
      <family val="2"/>
    </font>
    <font>
      <b/>
      <sz val="10"/>
      <name val="Arial"/>
      <family val="2"/>
    </font>
    <font>
      <sz val="8"/>
      <name val="Arial"/>
      <family val="2"/>
    </font>
    <font>
      <b/>
      <sz val="8"/>
      <name val="Arial"/>
      <family val="2"/>
    </font>
    <font>
      <sz val="8"/>
      <color indexed="8"/>
      <name val="Arial"/>
      <family val="2"/>
    </font>
    <font>
      <b/>
      <sz val="8"/>
      <color indexed="60"/>
      <name val="Arial"/>
      <family val="2"/>
    </font>
    <font>
      <b/>
      <i/>
      <sz val="10"/>
      <name val="Arial"/>
      <family val="2"/>
    </font>
    <font>
      <sz val="12"/>
      <name val="Arial"/>
      <family val="2"/>
    </font>
    <font>
      <b/>
      <sz val="12"/>
      <name val="Arial"/>
      <family val="2"/>
    </font>
    <font>
      <b/>
      <sz val="9"/>
      <name val="Arial"/>
      <family val="2"/>
    </font>
    <font>
      <sz val="11"/>
      <name val="Arial"/>
      <family val="2"/>
    </font>
    <font>
      <b/>
      <sz val="11"/>
      <name val="Arial"/>
      <family val="2"/>
    </font>
    <font>
      <b/>
      <sz val="11"/>
      <color theme="1"/>
      <name val="Calibri"/>
      <family val="2"/>
      <scheme val="minor"/>
    </font>
    <font>
      <sz val="8"/>
      <color theme="1"/>
      <name val="Arial"/>
      <family val="2"/>
    </font>
    <font>
      <sz val="10"/>
      <color rgb="FFFF000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192">
    <xf numFmtId="0" fontId="0" fillId="0" borderId="0" xfId="0"/>
    <xf numFmtId="164" fontId="2" fillId="0" borderId="0" xfId="0" applyNumberFormat="1" applyFont="1" applyBorder="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43" fontId="2" fillId="0" borderId="0" xfId="0" applyNumberFormat="1" applyFont="1" applyAlignment="1">
      <alignment horizontal="center" vertical="center"/>
    </xf>
    <xf numFmtId="165" fontId="2" fillId="0" borderId="0" xfId="1" applyFont="1" applyFill="1" applyAlignment="1">
      <alignment horizontal="center" vertical="center"/>
    </xf>
    <xf numFmtId="0" fontId="16" fillId="0" borderId="0" xfId="0" applyFont="1" applyBorder="1" applyAlignment="1">
      <alignment horizontal="center" vertical="center"/>
    </xf>
    <xf numFmtId="164" fontId="5" fillId="0" borderId="0" xfId="0" applyNumberFormat="1" applyFont="1" applyBorder="1" applyAlignment="1">
      <alignment horizontal="center" vertical="center"/>
    </xf>
    <xf numFmtId="166" fontId="5" fillId="0" borderId="0" xfId="0" applyNumberFormat="1" applyFont="1" applyBorder="1" applyAlignment="1">
      <alignment horizontal="center" vertical="center"/>
    </xf>
    <xf numFmtId="165" fontId="6" fillId="0" borderId="0" xfId="1" applyFont="1" applyFill="1" applyBorder="1" applyAlignment="1">
      <alignment horizontal="center" vertical="center"/>
    </xf>
    <xf numFmtId="2" fontId="5" fillId="0" borderId="0" xfId="0" applyNumberFormat="1" applyFont="1" applyBorder="1" applyAlignment="1">
      <alignment horizontal="center" vertical="center"/>
    </xf>
    <xf numFmtId="43" fontId="5" fillId="0" borderId="0" xfId="0" applyNumberFormat="1" applyFont="1" applyBorder="1" applyAlignment="1">
      <alignment horizontal="center" vertical="center"/>
    </xf>
    <xf numFmtId="0" fontId="5"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43" fontId="5" fillId="0" borderId="0" xfId="0" applyNumberFormat="1" applyFont="1" applyAlignment="1">
      <alignment horizontal="center" vertical="center"/>
    </xf>
    <xf numFmtId="165" fontId="5" fillId="0" borderId="0" xfId="1" applyFont="1" applyFill="1" applyAlignment="1">
      <alignment horizontal="center" vertical="center"/>
    </xf>
    <xf numFmtId="0" fontId="5" fillId="0" borderId="1" xfId="0" applyFont="1" applyBorder="1" applyAlignment="1">
      <alignment horizontal="center" vertical="center"/>
    </xf>
    <xf numFmtId="49" fontId="5" fillId="0" borderId="1" xfId="1" applyNumberFormat="1" applyFont="1" applyFill="1" applyBorder="1" applyAlignment="1">
      <alignment horizontal="center" vertical="center"/>
    </xf>
    <xf numFmtId="164" fontId="6" fillId="0" borderId="2"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164" fontId="5" fillId="0" borderId="5" xfId="0" applyNumberFormat="1" applyFont="1" applyBorder="1" applyAlignment="1">
      <alignment horizontal="center" vertical="center"/>
    </xf>
    <xf numFmtId="0" fontId="6" fillId="0" borderId="0" xfId="0" applyFont="1" applyFill="1" applyBorder="1" applyAlignment="1">
      <alignment horizontal="center" vertical="center" wrapText="1"/>
    </xf>
    <xf numFmtId="164" fontId="5" fillId="0" borderId="0" xfId="0" applyNumberFormat="1" applyFont="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justify" vertical="center" wrapText="1"/>
    </xf>
    <xf numFmtId="164" fontId="1" fillId="0" borderId="0" xfId="0" applyNumberFormat="1" applyFont="1" applyBorder="1" applyAlignment="1">
      <alignment horizontal="left" vertical="center"/>
    </xf>
    <xf numFmtId="164" fontId="17"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164" fontId="9" fillId="0" borderId="0" xfId="0" applyNumberFormat="1" applyFont="1" applyBorder="1" applyAlignment="1">
      <alignment horizontal="left"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5" fillId="0" borderId="7" xfId="0" applyFont="1" applyBorder="1" applyAlignment="1">
      <alignment horizontal="center" vertical="center"/>
    </xf>
    <xf numFmtId="164" fontId="6" fillId="0" borderId="8" xfId="0" applyNumberFormat="1" applyFont="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Border="1" applyAlignment="1">
      <alignment horizontal="center" vertical="center"/>
    </xf>
    <xf numFmtId="49" fontId="5" fillId="0" borderId="10" xfId="1" applyNumberFormat="1" applyFont="1" applyFill="1" applyBorder="1" applyAlignment="1">
      <alignment horizontal="center" vertical="center"/>
    </xf>
    <xf numFmtId="2" fontId="6" fillId="0" borderId="2" xfId="0" applyNumberFormat="1" applyFont="1" applyBorder="1" applyAlignment="1">
      <alignment horizontal="center" vertical="center" wrapText="1"/>
    </xf>
    <xf numFmtId="0" fontId="6" fillId="2"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64" fontId="5" fillId="0" borderId="12"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2" fontId="5" fillId="0" borderId="14" xfId="0" applyNumberFormat="1" applyFont="1" applyBorder="1" applyAlignment="1" applyProtection="1">
      <alignment horizontal="center" vertical="center" wrapText="1"/>
      <protection locked="0"/>
    </xf>
    <xf numFmtId="43" fontId="5" fillId="0" borderId="14" xfId="0" applyNumberFormat="1" applyFont="1" applyBorder="1" applyAlignment="1" applyProtection="1">
      <alignment horizontal="center" vertical="center" wrapText="1"/>
      <protection locked="0"/>
    </xf>
    <xf numFmtId="165" fontId="5" fillId="0" borderId="14" xfId="1" applyFont="1" applyFill="1" applyBorder="1" applyAlignment="1" applyProtection="1">
      <alignment horizontal="center" vertical="center"/>
      <protection locked="0"/>
    </xf>
    <xf numFmtId="43" fontId="5" fillId="0" borderId="15" xfId="0" applyNumberFormat="1" applyFont="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5" fillId="0" borderId="16" xfId="0" applyNumberFormat="1" applyFont="1" applyBorder="1" applyAlignment="1">
      <alignment horizontal="center" vertical="center"/>
    </xf>
    <xf numFmtId="164" fontId="18" fillId="0" borderId="0"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Border="1" applyAlignment="1">
      <alignment horizontal="left" vertical="center"/>
    </xf>
    <xf numFmtId="2" fontId="5" fillId="0" borderId="6" xfId="0" applyNumberFormat="1" applyFont="1" applyBorder="1" applyAlignment="1" applyProtection="1">
      <alignment horizontal="center" vertical="center" wrapText="1"/>
      <protection locked="0"/>
    </xf>
    <xf numFmtId="43" fontId="5" fillId="0" borderId="6" xfId="0" applyNumberFormat="1" applyFont="1" applyBorder="1" applyAlignment="1" applyProtection="1">
      <alignment horizontal="center" vertical="center" wrapText="1"/>
      <protection locked="0"/>
    </xf>
    <xf numFmtId="165" fontId="5" fillId="0" borderId="6" xfId="1" applyFont="1" applyFill="1" applyBorder="1" applyAlignment="1" applyProtection="1">
      <alignment horizontal="center" vertical="center" wrapText="1"/>
      <protection locked="0"/>
    </xf>
    <xf numFmtId="165" fontId="5" fillId="0" borderId="17" xfId="1" applyFont="1" applyFill="1" applyBorder="1" applyAlignment="1" applyProtection="1">
      <alignment horizontal="center" vertical="center" wrapText="1"/>
      <protection locked="0"/>
    </xf>
    <xf numFmtId="2" fontId="5" fillId="0" borderId="6"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vertical="center" wrapText="1"/>
    </xf>
    <xf numFmtId="0" fontId="12" fillId="0" borderId="12" xfId="0" applyFont="1" applyFill="1" applyBorder="1" applyAlignment="1">
      <alignment horizontal="left" vertical="center" wrapText="1"/>
    </xf>
    <xf numFmtId="164" fontId="10" fillId="0" borderId="0" xfId="0" applyNumberFormat="1" applyFont="1" applyBorder="1" applyAlignment="1">
      <alignment horizontal="left" vertical="center"/>
    </xf>
    <xf numFmtId="0" fontId="2" fillId="0" borderId="18" xfId="0" applyNumberFormat="1" applyFont="1" applyBorder="1" applyAlignment="1">
      <alignment horizontal="justify" vertical="center" wrapText="1"/>
    </xf>
    <xf numFmtId="4" fontId="5" fillId="0" borderId="19" xfId="0" applyNumberFormat="1" applyFont="1" applyBorder="1" applyAlignment="1" applyProtection="1">
      <alignment horizontal="center" vertical="center" wrapText="1"/>
      <protection locked="0"/>
    </xf>
    <xf numFmtId="2" fontId="5" fillId="0" borderId="19" xfId="0" applyNumberFormat="1" applyFont="1" applyBorder="1" applyAlignment="1" applyProtection="1">
      <alignment horizontal="center" vertical="center" wrapText="1"/>
      <protection locked="0"/>
    </xf>
    <xf numFmtId="49" fontId="5" fillId="0" borderId="20" xfId="0" applyNumberFormat="1" applyFont="1" applyFill="1" applyBorder="1" applyAlignment="1">
      <alignment horizontal="center" vertical="center" wrapText="1"/>
    </xf>
    <xf numFmtId="164" fontId="10" fillId="0" borderId="0" xfId="0" applyNumberFormat="1"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vertical="center"/>
    </xf>
    <xf numFmtId="0" fontId="5" fillId="0" borderId="16" xfId="0" applyFont="1" applyBorder="1" applyAlignment="1">
      <alignment horizontal="center" vertical="center"/>
    </xf>
    <xf numFmtId="0" fontId="6" fillId="0" borderId="0" xfId="0" applyFont="1" applyFill="1" applyBorder="1" applyAlignment="1">
      <alignment vertical="center"/>
    </xf>
    <xf numFmtId="0" fontId="5" fillId="0" borderId="12" xfId="0" applyFont="1" applyFill="1" applyBorder="1" applyAlignment="1" applyProtection="1">
      <alignment vertical="center"/>
      <protection locked="0"/>
    </xf>
    <xf numFmtId="0" fontId="5" fillId="0" borderId="14"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49" fontId="5" fillId="0" borderId="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5" fillId="0" borderId="6" xfId="0" applyFont="1" applyFill="1" applyBorder="1" applyAlignment="1">
      <alignment vertical="center" wrapText="1"/>
    </xf>
    <xf numFmtId="164" fontId="5" fillId="0" borderId="4"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6" xfId="0" applyFont="1" applyFill="1" applyBorder="1" applyAlignment="1">
      <alignment horizontal="left" vertical="center" wrapText="1"/>
    </xf>
    <xf numFmtId="164" fontId="5" fillId="0" borderId="4" xfId="0" applyNumberFormat="1" applyFont="1" applyFill="1" applyBorder="1" applyAlignment="1" applyProtection="1">
      <alignment horizontal="center" vertical="center" wrapText="1"/>
      <protection locked="0"/>
    </xf>
    <xf numFmtId="164" fontId="5" fillId="0" borderId="9" xfId="0" applyNumberFormat="1" applyFont="1" applyFill="1" applyBorder="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164" fontId="5" fillId="0" borderId="21" xfId="0" applyNumberFormat="1" applyFont="1" applyBorder="1" applyAlignment="1" applyProtection="1">
      <alignment horizontal="center" vertical="center" wrapText="1"/>
      <protection locked="0"/>
    </xf>
    <xf numFmtId="49" fontId="5" fillId="0" borderId="19"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justify" vertical="center" wrapText="1"/>
    </xf>
    <xf numFmtId="0" fontId="6" fillId="0" borderId="20" xfId="0" applyFont="1" applyFill="1" applyBorder="1" applyAlignment="1">
      <alignment horizontal="center" vertical="center" wrapText="1"/>
    </xf>
    <xf numFmtId="165" fontId="6" fillId="0" borderId="23"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0" fontId="5" fillId="0" borderId="24"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justify"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6" fillId="0" borderId="21"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28" xfId="0"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0" fontId="5" fillId="0" borderId="21" xfId="0" applyFont="1" applyFill="1" applyBorder="1" applyAlignment="1">
      <alignment horizontal="justify" vertical="center" wrapText="1"/>
    </xf>
    <xf numFmtId="0" fontId="5" fillId="0" borderId="0" xfId="0" applyFont="1" applyFill="1" applyBorder="1" applyAlignment="1">
      <alignment vertical="center" wrapText="1"/>
    </xf>
    <xf numFmtId="0" fontId="16" fillId="0" borderId="0" xfId="0" applyFont="1" applyFill="1" applyBorder="1" applyAlignment="1">
      <alignment horizontal="center" vertical="center"/>
    </xf>
    <xf numFmtId="0" fontId="5" fillId="0" borderId="28" xfId="0" applyFont="1" applyFill="1" applyBorder="1" applyAlignment="1">
      <alignment horizontal="justify" vertical="center" wrapText="1"/>
    </xf>
    <xf numFmtId="0" fontId="5" fillId="0" borderId="0" xfId="0" applyFont="1" applyBorder="1" applyAlignment="1">
      <alignment horizontal="justify" vertical="center"/>
    </xf>
    <xf numFmtId="2" fontId="5" fillId="0" borderId="6" xfId="0" applyNumberFormat="1" applyFont="1" applyFill="1" applyBorder="1" applyAlignment="1">
      <alignment horizontal="center" vertical="center" wrapText="1"/>
    </xf>
    <xf numFmtId="0" fontId="13" fillId="0" borderId="0" xfId="0" applyFont="1" applyFill="1" applyAlignment="1">
      <alignment horizontal="center" vertical="center"/>
    </xf>
    <xf numFmtId="2" fontId="13" fillId="0" borderId="0" xfId="0" applyNumberFormat="1" applyFont="1" applyFill="1" applyAlignment="1">
      <alignment horizontal="center" vertical="center"/>
    </xf>
    <xf numFmtId="43" fontId="13" fillId="0" borderId="0" xfId="0" applyNumberFormat="1" applyFont="1" applyFill="1" applyAlignment="1">
      <alignment horizontal="center" vertical="center"/>
    </xf>
    <xf numFmtId="165" fontId="13" fillId="0" borderId="0" xfId="1" applyFont="1" applyFill="1" applyAlignment="1">
      <alignment horizontal="center" vertical="center"/>
    </xf>
    <xf numFmtId="0" fontId="13" fillId="0" borderId="0" xfId="0" applyFont="1" applyFill="1" applyBorder="1" applyAlignment="1">
      <alignment vertical="center"/>
    </xf>
    <xf numFmtId="164" fontId="13" fillId="2" borderId="0" xfId="0" applyNumberFormat="1" applyFont="1" applyFill="1" applyAlignment="1">
      <alignment horizontal="left" vertical="top" wrapText="1"/>
    </xf>
    <xf numFmtId="0" fontId="13" fillId="2" borderId="0" xfId="0" applyFont="1" applyFill="1" applyAlignment="1">
      <alignment horizontal="center" vertical="center"/>
    </xf>
    <xf numFmtId="44" fontId="13" fillId="2" borderId="11" xfId="0" applyNumberFormat="1" applyFont="1" applyFill="1" applyBorder="1" applyAlignment="1">
      <alignment vertical="center"/>
    </xf>
    <xf numFmtId="0" fontId="14" fillId="2" borderId="11" xfId="0" applyFont="1" applyFill="1" applyBorder="1" applyAlignment="1">
      <alignment horizontal="justify" vertical="justify" wrapText="1"/>
    </xf>
    <xf numFmtId="0" fontId="0" fillId="0" borderId="3" xfId="0" applyFont="1" applyFill="1" applyBorder="1" applyAlignment="1">
      <alignment horizontal="left" vertical="top" wrapText="1"/>
    </xf>
    <xf numFmtId="2" fontId="5" fillId="0" borderId="6" xfId="0" applyNumberFormat="1" applyFont="1" applyBorder="1" applyAlignment="1" applyProtection="1">
      <alignment horizontal="center" wrapText="1"/>
      <protection locked="0"/>
    </xf>
    <xf numFmtId="4" fontId="5" fillId="0" borderId="6" xfId="0" applyNumberFormat="1" applyFont="1" applyBorder="1" applyAlignment="1" applyProtection="1">
      <alignment horizontal="center" wrapText="1"/>
      <protection locked="0"/>
    </xf>
    <xf numFmtId="49" fontId="5" fillId="0" borderId="9" xfId="0" applyNumberFormat="1" applyFont="1" applyBorder="1" applyAlignment="1" applyProtection="1">
      <alignment horizontal="center" vertical="center" wrapText="1"/>
      <protection locked="0"/>
    </xf>
    <xf numFmtId="0" fontId="0" fillId="0" borderId="1"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6" xfId="0" applyFont="1" applyFill="1" applyBorder="1" applyAlignment="1">
      <alignment horizontal="left" vertical="top" wrapText="1"/>
    </xf>
    <xf numFmtId="43" fontId="5" fillId="0" borderId="6" xfId="0" applyNumberFormat="1" applyFont="1" applyBorder="1" applyAlignment="1" applyProtection="1">
      <alignment horizontal="center" wrapText="1"/>
      <protection locked="0"/>
    </xf>
    <xf numFmtId="165" fontId="5" fillId="0" borderId="6" xfId="1" applyFont="1" applyFill="1" applyBorder="1" applyAlignment="1" applyProtection="1">
      <alignment horizontal="center" wrapText="1"/>
      <protection locked="0"/>
    </xf>
    <xf numFmtId="165" fontId="5" fillId="0" borderId="17" xfId="1" applyFont="1" applyFill="1" applyBorder="1" applyAlignment="1" applyProtection="1">
      <alignment horizontal="center" wrapText="1"/>
      <protection locked="0"/>
    </xf>
    <xf numFmtId="165" fontId="5" fillId="0" borderId="6" xfId="1" applyFont="1" applyFill="1" applyBorder="1" applyAlignment="1" applyProtection="1">
      <alignment horizontal="center"/>
      <protection locked="0"/>
    </xf>
    <xf numFmtId="0" fontId="5" fillId="0" borderId="6" xfId="0" applyFont="1" applyFill="1" applyBorder="1" applyAlignment="1">
      <alignment horizontal="center" wrapText="1"/>
    </xf>
    <xf numFmtId="43" fontId="5" fillId="0" borderId="19" xfId="0" applyNumberFormat="1" applyFont="1" applyBorder="1" applyAlignment="1" applyProtection="1">
      <alignment horizontal="center" wrapText="1"/>
      <protection locked="0"/>
    </xf>
    <xf numFmtId="165" fontId="5" fillId="0" borderId="19" xfId="1" applyFont="1" applyFill="1" applyBorder="1" applyAlignment="1" applyProtection="1">
      <alignment horizontal="center" wrapText="1"/>
      <protection locked="0"/>
    </xf>
    <xf numFmtId="0" fontId="12" fillId="0" borderId="18" xfId="0" applyNumberFormat="1" applyFont="1" applyBorder="1" applyAlignment="1">
      <alignment horizontal="justify" vertical="center" wrapText="1"/>
    </xf>
    <xf numFmtId="4" fontId="5" fillId="0" borderId="19" xfId="0" applyNumberFormat="1" applyFont="1" applyBorder="1" applyAlignment="1" applyProtection="1">
      <alignment horizontal="center" wrapText="1"/>
      <protection locked="0"/>
    </xf>
    <xf numFmtId="2" fontId="5" fillId="0" borderId="19" xfId="0" applyNumberFormat="1" applyFont="1" applyBorder="1" applyAlignment="1" applyProtection="1">
      <alignment horizontal="center" wrapText="1"/>
      <protection locked="0"/>
    </xf>
    <xf numFmtId="0" fontId="15" fillId="0" borderId="6" xfId="0" applyFont="1" applyFill="1" applyBorder="1" applyAlignment="1">
      <alignment horizontal="left" vertical="top" wrapText="1"/>
    </xf>
    <xf numFmtId="0" fontId="2" fillId="0" borderId="6" xfId="0"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5" fillId="0" borderId="6" xfId="0" applyNumberFormat="1" applyFont="1" applyFill="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wrapText="1"/>
      <protection locked="0"/>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2" fontId="10" fillId="0" borderId="0" xfId="0" applyNumberFormat="1"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2" fontId="6" fillId="0" borderId="8" xfId="0" applyNumberFormat="1" applyFont="1" applyFill="1" applyBorder="1" applyAlignment="1">
      <alignment horizontal="justify" vertical="center" wrapText="1"/>
    </xf>
    <xf numFmtId="2" fontId="6" fillId="0" borderId="39" xfId="0" applyNumberFormat="1" applyFont="1" applyFill="1" applyBorder="1" applyAlignment="1">
      <alignment horizontal="justify" vertical="center" wrapText="1"/>
    </xf>
    <xf numFmtId="2" fontId="6" fillId="0" borderId="40" xfId="0" applyNumberFormat="1"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5" fillId="0" borderId="32" xfId="0" applyFont="1" applyFill="1" applyBorder="1" applyAlignment="1">
      <alignment horizontal="justify" vertical="center" wrapText="1"/>
    </xf>
    <xf numFmtId="164" fontId="11" fillId="0" borderId="0" xfId="0" applyNumberFormat="1" applyFont="1" applyBorder="1" applyAlignment="1">
      <alignment horizontal="center" vertical="center"/>
    </xf>
    <xf numFmtId="164" fontId="10" fillId="0" borderId="0" xfId="0" applyNumberFormat="1" applyFont="1" applyBorder="1" applyAlignment="1">
      <alignment horizontal="left" vertical="center"/>
    </xf>
    <xf numFmtId="164" fontId="4" fillId="0" borderId="0" xfId="0" applyNumberFormat="1" applyFont="1" applyBorder="1" applyAlignment="1">
      <alignment horizontal="left" vertical="center"/>
    </xf>
    <xf numFmtId="164" fontId="1" fillId="0" borderId="0" xfId="0" applyNumberFormat="1" applyFont="1" applyFill="1" applyBorder="1" applyAlignment="1">
      <alignment horizontal="left" vertical="center"/>
    </xf>
    <xf numFmtId="164" fontId="1" fillId="0" borderId="0"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cellXfs>
  <cellStyles count="2">
    <cellStyle name="Euro"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Gare/LAVORI/UFFICIO%20MANUTENZIONI/Impianti%20NIB/PROGETTO%20ELETTRICO/4%20-%20Computo%20metrico/Computo%20met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Gare/LAVORI/UFFICIO%20MANUTENZIONI/Impianti%20NIB/PROGETTO%20ELETTRICO/Copia%20di%20allegato_f.7)%20_computoMet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fficioGare/LAVORI/UFFICIO%20MANUTENZIONI/Impianti%20NIB/PROGETTO%20ELETTRICO/Copia%20di%20v7081computo%20%20fina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rettorato\UTU\Ufficio%20Man%20Straordinaria\CUS\Progetto%20finestre%20e%20verifica%20statica%20CUS%20Mezzadringegneria\PROGETTO\Copia%20di%20v7081computo%20%20fin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
    </sheetNames>
    <sheetDataSet>
      <sheetData sheetId="0">
        <row r="4">
          <cell r="B4" t="str">
            <v>E001</v>
          </cell>
          <cell r="C4" t="str">
            <v>Fornitura e posa in opera, di quadro di zona fabbricato "A" denominato QINT-A,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ell>
          <cell r="E4">
            <v>1</v>
          </cell>
        </row>
        <row r="5">
          <cell r="B5" t="str">
            <v>E002</v>
          </cell>
          <cell r="C5" t="str">
            <v>Fornitura e posa in opera, di quadro di zona fabbricato "A" denominato QPR-A,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5" t="str">
            <v>crp</v>
          </cell>
          <cell r="E5">
            <v>1</v>
          </cell>
        </row>
        <row r="6">
          <cell r="B6" t="str">
            <v>E003</v>
          </cell>
          <cell r="C6" t="str">
            <v>Fornitura e posa in opera, di quadro di zona fabbricato "A" denominato QP1-A,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6" t="str">
            <v>crp</v>
          </cell>
          <cell r="E6">
            <v>1</v>
          </cell>
        </row>
        <row r="7">
          <cell r="B7" t="str">
            <v>E004</v>
          </cell>
          <cell r="C7" t="str">
            <v>Fornitura e posa in opera, di quadro di zona fabbricato "A" denominato QP2-A,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7" t="str">
            <v>crp</v>
          </cell>
          <cell r="E7">
            <v>1</v>
          </cell>
        </row>
        <row r="8">
          <cell r="B8" t="str">
            <v>E005</v>
          </cell>
          <cell r="C8" t="str">
            <v>Fornitura e posa in opera, di quadro di zona fabbricato "B" denominato QINT-B,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ell>
          <cell r="D8" t="str">
            <v>crp</v>
          </cell>
          <cell r="E8">
            <v>1</v>
          </cell>
        </row>
        <row r="9">
          <cell r="B9" t="str">
            <v>E006</v>
          </cell>
          <cell r="C9" t="str">
            <v>Fornitura e posa in opera, di quadro di zona fabbricato "B" denominato QPR-B,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9" t="str">
            <v>crp</v>
          </cell>
          <cell r="E9">
            <v>1</v>
          </cell>
        </row>
        <row r="10">
          <cell r="B10" t="str">
            <v>E007</v>
          </cell>
          <cell r="C10" t="str">
            <v>Fornitura e posa in opera, di quadro di zona fabbricato "B" denominato QP1-B,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10" t="str">
            <v>crp</v>
          </cell>
          <cell r="E10">
            <v>1</v>
          </cell>
        </row>
        <row r="11">
          <cell r="B11" t="str">
            <v>E008</v>
          </cell>
          <cell r="C11" t="str">
            <v>Fornitura e posa in opera, di quadro di zona fabbricato "B" denominato QP2-B,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11" t="str">
            <v>crp</v>
          </cell>
          <cell r="E11">
            <v>1</v>
          </cell>
        </row>
        <row r="12">
          <cell r="B12" t="str">
            <v>E009</v>
          </cell>
          <cell r="C12" t="str">
            <v>Fornitura e posa in opera, di quadro di zona fabbricato "C" denominato QINT-C,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ell>
          <cell r="D12" t="str">
            <v>crp</v>
          </cell>
          <cell r="E12">
            <v>1</v>
          </cell>
        </row>
        <row r="13">
          <cell r="B13" t="str">
            <v>E010</v>
          </cell>
          <cell r="C13" t="str">
            <v>Fornitura e posa in opera, di quadro di zona fabbricato "C" denominato QPR-C1,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13" t="str">
            <v>crp</v>
          </cell>
          <cell r="E13">
            <v>1</v>
          </cell>
        </row>
        <row r="14">
          <cell r="B14" t="str">
            <v>E011</v>
          </cell>
          <cell r="C14" t="str">
            <v>Fornitura e posa in opera, di quadro di zona fabbricato "C" denominato QPR-C2,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ell>
          <cell r="D14" t="str">
            <v>crp</v>
          </cell>
          <cell r="E14">
            <v>1</v>
          </cell>
        </row>
        <row r="15">
          <cell r="B15" t="str">
            <v>E012</v>
          </cell>
          <cell r="C15" t="str">
            <v>Fornitura e posa in opera, di quadro di zona fabbricato "C" denominato QP1-C1,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ell>
          <cell r="D15" t="str">
            <v>crp</v>
          </cell>
          <cell r="E15">
            <v>1</v>
          </cell>
        </row>
        <row r="16">
          <cell r="B16" t="str">
            <v>E013</v>
          </cell>
          <cell r="C16" t="str">
            <v>Fornitura e posa in opera, di quadro di zona fabbricato "C" denominato QP1-C2,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ell>
          <cell r="D16" t="str">
            <v>crp</v>
          </cell>
          <cell r="E16">
            <v>1</v>
          </cell>
        </row>
        <row r="17">
          <cell r="B17" t="str">
            <v>E014</v>
          </cell>
          <cell r="C17" t="str">
            <v>Fornitura e posa in opera, di quadro di zona fabbricato "C" denominato QP2-C1,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ell>
          <cell r="D17" t="str">
            <v>crp</v>
          </cell>
          <cell r="E17">
            <v>1</v>
          </cell>
        </row>
        <row r="18">
          <cell r="B18" t="str">
            <v>E015</v>
          </cell>
          <cell r="C18" t="str">
            <v>Fornitura e posa in opera, di quadro di zona fabbricato "C" denominato QP2-C2,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ell>
          <cell r="D18" t="str">
            <v>crp</v>
          </cell>
          <cell r="E18">
            <v>1</v>
          </cell>
        </row>
        <row r="22">
          <cell r="B22" t="str">
            <v>E016</v>
          </cell>
          <cell r="C22" t="str">
            <v xml:space="preserve">Fornitura e posa in opera di guaina spiralata con anima in acciaio, diametro 50, completa di raccordi e targhetta di identificazione.                                                                         Collegamento da canale esistente a tubazione incassata esistente.
</v>
          </cell>
          <cell r="D22" t="str">
            <v>crp</v>
          </cell>
          <cell r="E22">
            <v>1</v>
          </cell>
        </row>
        <row r="23">
          <cell r="B23" t="str">
            <v>E017</v>
          </cell>
          <cell r="C23" t="str">
            <v xml:space="preserve">Fornitura e posa in opera, entro canalizzazioni predisposte, di cavo N07V-K , completo di fascette di identificazione ( max ogni 5 ml ) e di terminali di collegamento. N07V-K 1x50 mmq.                                                                                                                                                                                                    Linea PE da quadro generale fabbricato ai quadri di zona (una linea per quadro). </v>
          </cell>
          <cell r="D23" t="str">
            <v>ml.</v>
          </cell>
          <cell r="E23">
            <v>450</v>
          </cell>
        </row>
        <row r="24">
          <cell r="B24" t="str">
            <v>E018</v>
          </cell>
          <cell r="C24" t="str">
            <v>Fornitura e posa in opera, entro canalizzazioni predisposte, di cavo FG7O-R , completo di fascette di identificazione ( max ogni 5 ml ) e di terminali di collegamento. FG7O-R 1x50 mmq.                                                                                                                                                                                                                                         Linea alimentazione da quadro generale fabbricato ai quadri di zona.</v>
          </cell>
          <cell r="D24" t="str">
            <v>ml.</v>
          </cell>
          <cell r="E24">
            <v>1800</v>
          </cell>
        </row>
        <row r="25">
          <cell r="B25" t="str">
            <v>E019</v>
          </cell>
          <cell r="C25" t="str">
            <v xml:space="preserve">Fornitura e posa in opera, entro canalizzazioni predisposte, di cavo N07V-K , completo di fascette di identificazione ( max ogni 5 ml ) e di terminali di collegamento. N07V-K 1x16 mmq.                                                                                                                                                                                                    Linea PE da quadri di piano fabbricato C (quadri di zona "C1) ai quadri di zona denominati "C2" (una linea per quadro). </v>
          </cell>
          <cell r="D25" t="str">
            <v>ml.</v>
          </cell>
          <cell r="E25">
            <v>300</v>
          </cell>
        </row>
        <row r="26">
          <cell r="B26" t="str">
            <v>E020</v>
          </cell>
          <cell r="C26" t="str">
            <v xml:space="preserve">Fornitura e posa in opera, entro canalizzazioni predisposte, di cavo N07V-K , completo di fascette di identificazione ( max ogni 5 ml ) e di terminali di collegamento. N07V-K 1x16 mmq.                                                                                                                                                                                                    Linea alimentazione da quadri di piano fabbricato C (quadri di zona "C1) ai quadri di zona denominati "C2" (una linea per quadro). </v>
          </cell>
          <cell r="D26" t="str">
            <v>ml.</v>
          </cell>
          <cell r="E26">
            <v>75</v>
          </cell>
        </row>
        <row r="27">
          <cell r="B27" t="str">
            <v>E021</v>
          </cell>
          <cell r="C27" t="str">
            <v xml:space="preserve">Fornitura e posa in opera di canale in pvc per linee di energia, delle dimensioni di mm 200x60, completo di pezzi speciali, elementi di staffaggio e di fissaggio e quant'altro necessario per la perfetta posa in opera.
</v>
          </cell>
          <cell r="D27" t="str">
            <v>ml.</v>
          </cell>
          <cell r="E27">
            <v>20</v>
          </cell>
        </row>
        <row r="32">
          <cell r="B32" t="str">
            <v>E022</v>
          </cell>
          <cell r="C32" t="str">
            <v>Riadeguamento impianto elettrico presso il corpo "C" piano rialzato zona laboratori, in particolare: riadeguamento delle linee esistenti per consentire l'allaccio al nuovo quadro QPR-C2,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2" t="str">
            <v>crp</v>
          </cell>
          <cell r="E32">
            <v>1</v>
          </cell>
        </row>
        <row r="33">
          <cell r="B33" t="str">
            <v>E023</v>
          </cell>
          <cell r="C33" t="str">
            <v>Riadeguamento impianto elettrico presso il corpo "C" piano rialzato zona laboratori, in particolare: riadeguamento delle linee esistenti per consentire l'allaccio al nuovo quadro QP1-C2,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3" t="str">
            <v>crp</v>
          </cell>
          <cell r="E33">
            <v>1</v>
          </cell>
        </row>
        <row r="34">
          <cell r="B34" t="str">
            <v>E024</v>
          </cell>
          <cell r="C34" t="str">
            <v>Riadeguamento impianto elettrico presso il corpo "C" piano rialzato zona laboratori, in particolare: riadeguamento delle linee esistenti per consentire l'allaccio al nuovo quadro QP2-C2,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4" t="str">
            <v>crp</v>
          </cell>
          <cell r="E34">
            <v>1</v>
          </cell>
        </row>
        <row r="35">
          <cell r="B35" t="str">
            <v>E025</v>
          </cell>
          <cell r="C35" t="str">
            <v>Riadeguamento impianto elettrico presso il corpo "A" piano seminterrato, in particolare: riadeguamento delle linee esistenti per consentire l'allaccio ai nuovi quadri QINT-A,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5" t="str">
            <v>crp</v>
          </cell>
          <cell r="E35">
            <v>1</v>
          </cell>
        </row>
        <row r="36">
          <cell r="B36" t="str">
            <v>E026</v>
          </cell>
          <cell r="C36" t="str">
            <v>Riadeguamento impianto elettrico presso il corpo "B" piano seminterrato, in particolare: riadeguamento delle linee esistenti per consentire l'allaccio ai nuovi quadri QINT-B,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6" t="str">
            <v>crp</v>
          </cell>
          <cell r="E36">
            <v>1</v>
          </cell>
        </row>
        <row r="37">
          <cell r="B37" t="str">
            <v>E027</v>
          </cell>
          <cell r="C37" t="str">
            <v>Riadeguamento impianto elettrico presso il corpo "C" piano seminterrato, in particolare: riadeguamento delle linee esistenti per consentire l'allaccio ai nuovi quadri QINT-C, nel prezzo esposto sono compresi gli eventuali tratti di canalizzazione in pvc, le linee di collegamento alle utenze di sezione adeguata agli schemi del quadro elettrico, le eventuali cassette di derivazione, le giunzioni e quanto altro necessita per un perfetto funzionamento.</v>
          </cell>
          <cell r="D37" t="str">
            <v>crp</v>
          </cell>
          <cell r="E37">
            <v>1</v>
          </cell>
        </row>
        <row r="42">
          <cell r="B42" t="str">
            <v>E028</v>
          </cell>
          <cell r="C42" t="str">
            <v>Rimozione delle attuali linee di alimentazione ai quadri di zona, con trasporto in discarica od in luogo indicato dalla D.L. del materiale di risulta.</v>
          </cell>
          <cell r="D42" t="str">
            <v>crp</v>
          </cell>
          <cell r="E42">
            <v>1</v>
          </cell>
        </row>
        <row r="43">
          <cell r="B43" t="str">
            <v>E029</v>
          </cell>
          <cell r="C43" t="str">
            <v>Rimozione degli attuali quadri di zona, con trasporto in discarica od in luogo indicato dalla D.L. del materiale di risulta.</v>
          </cell>
          <cell r="D43" t="str">
            <v>crp</v>
          </cell>
          <cell r="E4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uto"/>
      <sheetName val="Quadro economico"/>
      <sheetName val="Foglio3"/>
    </sheetNames>
    <sheetDataSet>
      <sheetData sheetId="0" refreshError="1">
        <row r="20">
          <cell r="A20">
            <v>4</v>
          </cell>
        </row>
        <row r="35">
          <cell r="A35">
            <v>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categorie"/>
      <sheetName val="computo"/>
      <sheetName val="QUADRO ECONOMICO"/>
      <sheetName val="elenco prezzi"/>
      <sheetName val="SIcurezza"/>
    </sheetNames>
    <sheetDataSet>
      <sheetData sheetId="0" refreshError="1"/>
      <sheetData sheetId="1" refreshError="1"/>
      <sheetData sheetId="2" refreshError="1"/>
      <sheetData sheetId="3" refreshError="1"/>
      <sheetData sheetId="4" refreshError="1">
        <row r="13">
          <cell r="B13" t="str">
            <v>FPO di recinzione realizzata con rete in plastica stampata sostenuta da ferri tondi diam. Mm. 20 infissi nel terreno a distanza di 1 m, compresa la rimozione a lavori ultimati e gli eventuali ripristini che si rendessero necessari.</v>
          </cell>
        </row>
        <row r="22">
          <cell r="B22" t="str">
            <v>Impianto di terra per piccolo cantiere, dispersore costituito da conduttore in rame direttamente interrato da 16 mmq e picchetti in acciaio zincato da almeno 1,5 m.</v>
          </cell>
        </row>
        <row r="26">
          <cell r="B26" t="str">
            <v>Impianto elettrico per piccolo cantiere, con sezionamento dall'impianto elettrico della palestra e fornitura e posa di quadro elettrico di cantiere, con relative certificazioni da parte di elettricista abilitato</v>
          </cell>
        </row>
        <row r="34">
          <cell r="B34" t="str">
            <v>Cartello segnalatore in lamiera, di forma triangolare. FPO per la durata del cantiere</v>
          </cell>
        </row>
        <row r="39">
          <cell r="B39" t="str">
            <v>Cartello segnalatore in lamiera, di forma circolare. FPO per la durata del cantiere</v>
          </cell>
        </row>
        <row r="44">
          <cell r="B44" t="str">
            <v>Cartello segnalatore in lamiera, di forma rettangolare, dimensioni fino a 200 x 150 cm. FPO per la durata del cantiere</v>
          </cell>
        </row>
        <row r="48">
          <cell r="B48" t="str">
            <v>Riunioni di cantiere</v>
          </cell>
        </row>
        <row r="51">
          <cell r="B51" t="str">
            <v>Utilizzo di moviere a terra per le manovre mezzi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categorie"/>
      <sheetName val="computo"/>
      <sheetName val="QUADRO ECONOMICO"/>
      <sheetName val="elenco prezzi"/>
      <sheetName val="SIcurezza"/>
    </sheetNames>
    <sheetDataSet>
      <sheetData sheetId="0"/>
      <sheetData sheetId="1"/>
      <sheetData sheetId="2"/>
      <sheetData sheetId="3"/>
      <sheetData sheetId="4">
        <row r="30">
          <cell r="B30" t="str">
            <v>Sistemi di illuminazione per recinzione nelle ore serali e notturne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4"/>
  <sheetViews>
    <sheetView tabSelected="1" view="pageBreakPreview" zoomScale="85" zoomScaleNormal="70" zoomScaleSheetLayoutView="85" workbookViewId="0">
      <selection activeCell="K5" sqref="K5"/>
    </sheetView>
  </sheetViews>
  <sheetFormatPr defaultRowHeight="11.25" x14ac:dyDescent="0.25"/>
  <cols>
    <col min="1" max="1" width="8.5703125" style="26" customWidth="1"/>
    <col min="2" max="2" width="7.28515625" style="14" customWidth="1"/>
    <col min="3" max="3" width="72.28515625" style="75" customWidth="1"/>
    <col min="4" max="4" width="15.140625" style="14" customWidth="1"/>
    <col min="5" max="5" width="22" style="75" customWidth="1"/>
    <col min="6" max="6" width="9.7109375" style="14" customWidth="1"/>
    <col min="7" max="7" width="9.85546875" style="15" customWidth="1"/>
    <col min="8" max="8" width="11.85546875" style="15" customWidth="1"/>
    <col min="9" max="9" width="13.28515625" style="16" bestFit="1" customWidth="1"/>
    <col min="10" max="10" width="16.5703125" style="17" customWidth="1"/>
    <col min="11" max="11" width="21" style="17" customWidth="1"/>
    <col min="12" max="16384" width="9.140625" style="79"/>
  </cols>
  <sheetData>
    <row r="1" spans="1:14" s="77" customFormat="1" ht="15" x14ac:dyDescent="0.25">
      <c r="A1" s="74" t="s">
        <v>20</v>
      </c>
      <c r="B1" s="2"/>
      <c r="C1" s="75"/>
      <c r="D1" s="2"/>
      <c r="E1" s="76"/>
      <c r="F1" s="2"/>
      <c r="G1" s="3"/>
      <c r="H1" s="3"/>
      <c r="I1" s="4"/>
      <c r="J1" s="5"/>
      <c r="K1" s="5"/>
    </row>
    <row r="2" spans="1:14" s="77" customFormat="1" ht="46.5" customHeight="1" x14ac:dyDescent="0.25">
      <c r="A2" s="171" t="s">
        <v>65</v>
      </c>
      <c r="B2" s="171"/>
      <c r="C2" s="171"/>
      <c r="D2" s="171"/>
      <c r="E2" s="171"/>
      <c r="F2" s="171"/>
      <c r="G2" s="171"/>
      <c r="H2" s="171"/>
      <c r="I2" s="171"/>
      <c r="J2" s="171"/>
      <c r="K2" s="171"/>
      <c r="L2" s="166" t="s">
        <v>55</v>
      </c>
      <c r="M2" s="167"/>
      <c r="N2" s="167"/>
    </row>
    <row r="3" spans="1:14" s="77" customFormat="1" ht="15.75" x14ac:dyDescent="0.25">
      <c r="A3" s="184" t="s">
        <v>12</v>
      </c>
      <c r="B3" s="184"/>
      <c r="C3" s="184"/>
      <c r="D3" s="184"/>
      <c r="E3" s="184"/>
      <c r="F3" s="184"/>
      <c r="G3" s="184"/>
      <c r="H3" s="184"/>
      <c r="I3" s="184"/>
      <c r="J3" s="184"/>
      <c r="K3" s="184"/>
      <c r="L3" s="166"/>
      <c r="M3" s="167"/>
      <c r="N3" s="167"/>
    </row>
    <row r="4" spans="1:14" s="77" customFormat="1" ht="13.5" customHeight="1" x14ac:dyDescent="0.25">
      <c r="A4" s="1"/>
      <c r="B4" s="1"/>
      <c r="C4" s="7"/>
      <c r="D4" s="1"/>
      <c r="E4" s="1"/>
      <c r="F4" s="1"/>
      <c r="G4" s="1"/>
      <c r="H4" s="1"/>
      <c r="I4" s="1"/>
      <c r="J4" s="1"/>
      <c r="K4" s="1"/>
      <c r="L4" s="166"/>
      <c r="M4" s="167"/>
      <c r="N4" s="167"/>
    </row>
    <row r="5" spans="1:14" s="78" customFormat="1" ht="15" x14ac:dyDescent="0.25">
      <c r="A5" s="185" t="s">
        <v>10</v>
      </c>
      <c r="B5" s="185"/>
      <c r="C5" s="185"/>
      <c r="D5" s="13"/>
      <c r="E5" s="29"/>
      <c r="F5" s="13"/>
      <c r="G5" s="13"/>
      <c r="H5" s="13"/>
      <c r="I5" s="13"/>
      <c r="J5" s="13"/>
      <c r="K5" s="13"/>
      <c r="L5" s="166"/>
      <c r="M5" s="167"/>
      <c r="N5" s="167"/>
    </row>
    <row r="6" spans="1:14" s="78" customFormat="1" ht="15" x14ac:dyDescent="0.25">
      <c r="A6" s="69"/>
      <c r="B6" s="69"/>
      <c r="C6" s="59"/>
      <c r="D6" s="13"/>
      <c r="E6" s="29"/>
      <c r="F6" s="13"/>
      <c r="G6" s="13"/>
      <c r="H6" s="13"/>
      <c r="I6" s="13"/>
      <c r="J6" s="13"/>
      <c r="K6" s="13"/>
    </row>
    <row r="7" spans="1:14" s="78" customFormat="1" ht="15" x14ac:dyDescent="0.25">
      <c r="A7" s="185" t="s">
        <v>16</v>
      </c>
      <c r="B7" s="185"/>
      <c r="C7" s="185"/>
      <c r="D7" s="13"/>
      <c r="E7" s="29"/>
      <c r="F7" s="13"/>
      <c r="G7" s="13"/>
      <c r="H7" s="13"/>
      <c r="I7" s="13"/>
      <c r="J7" s="13"/>
      <c r="K7" s="13"/>
    </row>
    <row r="8" spans="1:14" s="78" customFormat="1" ht="12.75" x14ac:dyDescent="0.25">
      <c r="A8" s="13"/>
      <c r="B8" s="13"/>
      <c r="C8" s="56"/>
      <c r="D8" s="30"/>
      <c r="E8" s="30"/>
      <c r="F8" s="13"/>
      <c r="G8" s="13"/>
      <c r="H8" s="13"/>
      <c r="I8" s="13"/>
      <c r="J8" s="13"/>
      <c r="K8" s="13"/>
    </row>
    <row r="9" spans="1:14" s="78" customFormat="1" ht="12.75" x14ac:dyDescent="0.25">
      <c r="A9" s="186" t="s">
        <v>9</v>
      </c>
      <c r="B9" s="186"/>
      <c r="C9" s="186"/>
      <c r="D9" s="31"/>
      <c r="E9" s="32"/>
      <c r="F9" s="13"/>
      <c r="G9" s="13"/>
      <c r="H9" s="13"/>
      <c r="I9" s="13"/>
      <c r="J9" s="13"/>
      <c r="K9" s="13"/>
    </row>
    <row r="10" spans="1:14" s="78" customFormat="1" ht="12.75" x14ac:dyDescent="0.25">
      <c r="A10" s="33"/>
      <c r="B10" s="33"/>
      <c r="C10" s="57"/>
      <c r="D10" s="33"/>
      <c r="E10" s="33"/>
      <c r="F10" s="33"/>
      <c r="G10" s="33"/>
      <c r="H10" s="33"/>
      <c r="I10" s="33"/>
      <c r="J10" s="33"/>
      <c r="K10" s="33"/>
    </row>
    <row r="11" spans="1:14" s="78" customFormat="1" ht="12.75" x14ac:dyDescent="0.25">
      <c r="A11" s="187" t="s">
        <v>25</v>
      </c>
      <c r="B11" s="187"/>
      <c r="C11" s="187"/>
      <c r="D11" s="33"/>
      <c r="E11" s="34"/>
      <c r="F11" s="33"/>
      <c r="G11" s="33"/>
      <c r="H11" s="33"/>
      <c r="I11" s="33"/>
      <c r="J11" s="33"/>
      <c r="K11" s="33"/>
    </row>
    <row r="12" spans="1:14" s="78" customFormat="1" ht="12.75" x14ac:dyDescent="0.25">
      <c r="A12" s="33"/>
      <c r="B12" s="33"/>
      <c r="C12" s="57"/>
      <c r="D12" s="33"/>
      <c r="E12" s="33"/>
      <c r="F12" s="33"/>
      <c r="G12" s="33"/>
      <c r="H12" s="33"/>
      <c r="I12" s="33"/>
      <c r="J12" s="33"/>
      <c r="K12" s="33"/>
    </row>
    <row r="13" spans="1:14" s="78" customFormat="1" ht="12.75" x14ac:dyDescent="0.25">
      <c r="A13" s="34" t="s">
        <v>29</v>
      </c>
      <c r="B13" s="33"/>
      <c r="C13" s="58"/>
      <c r="D13" s="33"/>
      <c r="E13" s="35"/>
      <c r="F13" s="33"/>
      <c r="G13" s="33"/>
      <c r="H13" s="35"/>
      <c r="I13" s="33"/>
      <c r="J13" s="33"/>
      <c r="K13" s="33"/>
    </row>
    <row r="14" spans="1:14" s="78" customFormat="1" ht="12.75" x14ac:dyDescent="0.25">
      <c r="A14" s="34"/>
      <c r="B14" s="33"/>
      <c r="C14" s="57"/>
      <c r="D14" s="33"/>
      <c r="E14" s="33"/>
      <c r="F14" s="33"/>
      <c r="G14" s="33"/>
      <c r="H14" s="33"/>
      <c r="I14" s="33"/>
      <c r="J14" s="33"/>
      <c r="K14" s="33"/>
    </row>
    <row r="15" spans="1:14" s="78" customFormat="1" ht="12.75" x14ac:dyDescent="0.25">
      <c r="A15" s="34" t="s">
        <v>29</v>
      </c>
      <c r="B15" s="33"/>
      <c r="C15" s="58"/>
      <c r="D15" s="33"/>
      <c r="E15" s="35"/>
      <c r="F15" s="33"/>
      <c r="G15" s="33"/>
      <c r="H15" s="35"/>
      <c r="I15" s="33"/>
      <c r="J15" s="33"/>
      <c r="K15" s="33"/>
    </row>
    <row r="16" spans="1:14" s="78" customFormat="1" ht="12.75" x14ac:dyDescent="0.25">
      <c r="A16" s="34"/>
      <c r="B16" s="33"/>
      <c r="C16" s="57"/>
      <c r="D16" s="33"/>
      <c r="E16" s="33"/>
      <c r="F16" s="33"/>
      <c r="G16" s="33"/>
      <c r="H16" s="33"/>
      <c r="I16" s="33"/>
      <c r="J16" s="33"/>
      <c r="K16" s="33"/>
    </row>
    <row r="17" spans="1:11" s="78" customFormat="1" ht="12.75" x14ac:dyDescent="0.25">
      <c r="A17" s="34" t="s">
        <v>29</v>
      </c>
      <c r="B17" s="33"/>
      <c r="C17" s="58"/>
      <c r="D17" s="33"/>
      <c r="E17" s="35"/>
      <c r="F17" s="33"/>
      <c r="G17" s="33"/>
      <c r="H17" s="35"/>
      <c r="I17" s="33"/>
      <c r="J17" s="33"/>
      <c r="K17" s="33"/>
    </row>
    <row r="18" spans="1:11" s="78" customFormat="1" ht="12.75" x14ac:dyDescent="0.25">
      <c r="A18" s="34"/>
      <c r="B18" s="33"/>
      <c r="C18" s="57"/>
      <c r="D18" s="33"/>
      <c r="E18" s="33"/>
      <c r="F18" s="33"/>
      <c r="G18" s="33"/>
      <c r="H18" s="33"/>
      <c r="I18" s="33"/>
      <c r="J18" s="33"/>
      <c r="K18" s="33"/>
    </row>
    <row r="19" spans="1:11" s="78" customFormat="1" ht="12.75" x14ac:dyDescent="0.25">
      <c r="A19" s="13"/>
      <c r="B19" s="13"/>
      <c r="C19" s="59"/>
      <c r="D19" s="13"/>
      <c r="E19" s="29"/>
      <c r="F19" s="13"/>
      <c r="G19" s="13"/>
      <c r="H19" s="29"/>
      <c r="I19" s="13"/>
      <c r="J19" s="13"/>
      <c r="K19" s="13"/>
    </row>
    <row r="20" spans="1:11" s="78" customFormat="1" ht="12.75" x14ac:dyDescent="0.25">
      <c r="A20" s="188" t="s">
        <v>13</v>
      </c>
      <c r="B20" s="188"/>
      <c r="C20" s="188"/>
      <c r="D20" s="188"/>
      <c r="E20" s="188"/>
      <c r="F20" s="188"/>
      <c r="G20" s="188"/>
      <c r="H20" s="188"/>
      <c r="I20" s="188"/>
      <c r="J20" s="188"/>
      <c r="K20" s="188"/>
    </row>
    <row r="21" spans="1:11" ht="12" thickBot="1" x14ac:dyDescent="0.3">
      <c r="A21" s="7"/>
      <c r="B21" s="7"/>
      <c r="C21" s="7"/>
      <c r="D21" s="7"/>
      <c r="E21" s="7"/>
      <c r="F21" s="7"/>
      <c r="G21" s="7"/>
      <c r="H21" s="7"/>
      <c r="I21" s="7"/>
      <c r="J21" s="7"/>
      <c r="K21" s="7"/>
    </row>
    <row r="22" spans="1:11" ht="12" thickBot="1" x14ac:dyDescent="0.3">
      <c r="A22" s="55">
        <v>1</v>
      </c>
      <c r="B22" s="36">
        <v>2</v>
      </c>
      <c r="C22" s="80">
        <v>3</v>
      </c>
      <c r="D22" s="18">
        <v>4</v>
      </c>
      <c r="E22" s="18">
        <v>5</v>
      </c>
      <c r="F22" s="189">
        <v>6</v>
      </c>
      <c r="G22" s="189"/>
      <c r="H22" s="19" t="s">
        <v>3</v>
      </c>
      <c r="I22" s="19" t="s">
        <v>40</v>
      </c>
      <c r="J22" s="40" t="s">
        <v>41</v>
      </c>
      <c r="K22" s="79"/>
    </row>
    <row r="23" spans="1:11" s="81" customFormat="1" ht="45.75" thickBot="1" x14ac:dyDescent="0.3">
      <c r="A23" s="20" t="s">
        <v>30</v>
      </c>
      <c r="B23" s="37" t="s">
        <v>31</v>
      </c>
      <c r="C23" s="41" t="s">
        <v>18</v>
      </c>
      <c r="D23" s="21" t="s">
        <v>32</v>
      </c>
      <c r="E23" s="21" t="s">
        <v>33</v>
      </c>
      <c r="F23" s="21" t="s">
        <v>35</v>
      </c>
      <c r="G23" s="21" t="s">
        <v>34</v>
      </c>
      <c r="H23" s="190" t="s">
        <v>36</v>
      </c>
      <c r="I23" s="191"/>
      <c r="J23" s="42" t="s">
        <v>37</v>
      </c>
    </row>
    <row r="24" spans="1:11" s="84" customFormat="1" ht="12" thickBot="1" x14ac:dyDescent="0.3">
      <c r="A24" s="45"/>
      <c r="B24" s="46"/>
      <c r="C24" s="82" t="s">
        <v>59</v>
      </c>
      <c r="D24" s="83"/>
      <c r="E24" s="47"/>
      <c r="F24" s="48"/>
      <c r="G24" s="48"/>
      <c r="H24" s="49" t="s">
        <v>0</v>
      </c>
      <c r="I24" s="50" t="s">
        <v>1</v>
      </c>
      <c r="J24" s="51" t="s">
        <v>0</v>
      </c>
    </row>
    <row r="25" spans="1:11" s="84" customFormat="1" ht="105.75" thickBot="1" x14ac:dyDescent="0.25">
      <c r="A25" s="85" t="s">
        <v>43</v>
      </c>
      <c r="B25" s="86" t="str">
        <f>[1]CM!$B$4</f>
        <v>E001</v>
      </c>
      <c r="C25" s="144" t="str">
        <f>[1]CM!$C$4</f>
        <v>Fornitura e posa in opera, di quadro di zona fabbricato "A" denominato QINT-A,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
      <c r="D25" s="65" t="s">
        <v>62</v>
      </c>
      <c r="E25" s="162" t="s">
        <v>60</v>
      </c>
      <c r="F25" s="60">
        <f>[1]CM!$E$4</f>
        <v>1</v>
      </c>
      <c r="G25" s="60"/>
      <c r="H25" s="151">
        <v>0</v>
      </c>
      <c r="I25" s="152"/>
      <c r="J25" s="153">
        <f>G25*H25</f>
        <v>0</v>
      </c>
    </row>
    <row r="26" spans="1:11" s="84" customFormat="1" ht="12.75" thickBot="1" x14ac:dyDescent="0.25">
      <c r="A26" s="85"/>
      <c r="B26" s="86"/>
      <c r="C26" s="66"/>
      <c r="D26" s="65"/>
      <c r="E26" s="27"/>
      <c r="F26" s="60"/>
      <c r="G26" s="60"/>
      <c r="H26" s="151"/>
      <c r="I26" s="154"/>
      <c r="J26" s="153"/>
    </row>
    <row r="27" spans="1:11" s="84" customFormat="1" ht="105.75" thickBot="1" x14ac:dyDescent="0.25">
      <c r="A27" s="85" t="s">
        <v>42</v>
      </c>
      <c r="B27" s="86" t="str">
        <f>[1]CM!$B$5</f>
        <v>E002</v>
      </c>
      <c r="C27" s="144" t="str">
        <f>[1]CM!$C$5</f>
        <v>Fornitura e posa in opera, di quadro di zona fabbricato "A" denominato QPR-A,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27" s="65" t="s">
        <v>62</v>
      </c>
      <c r="E27" s="163" t="str">
        <f>[1]CM!$D$5</f>
        <v>crp</v>
      </c>
      <c r="F27" s="60">
        <f>[1]CM!$E$5</f>
        <v>1</v>
      </c>
      <c r="G27" s="27"/>
      <c r="H27" s="151">
        <v>0</v>
      </c>
      <c r="I27" s="155"/>
      <c r="J27" s="153">
        <f t="shared" ref="J27:J81" si="0">G27*H27</f>
        <v>0</v>
      </c>
    </row>
    <row r="28" spans="1:11" s="84" customFormat="1" ht="12.75" thickBot="1" x14ac:dyDescent="0.25">
      <c r="A28" s="85"/>
      <c r="B28" s="86"/>
      <c r="C28" s="87"/>
      <c r="D28" s="27"/>
      <c r="E28" s="27"/>
      <c r="F28" s="60"/>
      <c r="G28" s="88"/>
      <c r="H28" s="155"/>
      <c r="I28" s="155"/>
      <c r="J28" s="153"/>
    </row>
    <row r="29" spans="1:11" s="84" customFormat="1" ht="105.75" thickBot="1" x14ac:dyDescent="0.25">
      <c r="A29" s="89">
        <v>3</v>
      </c>
      <c r="B29" s="86" t="str">
        <f>[1]CM!$B$6</f>
        <v>E003</v>
      </c>
      <c r="C29" s="144" t="str">
        <f>[1]CM!$C$6</f>
        <v>Fornitura e posa in opera, di quadro di zona fabbricato "A" denominato QP1-A,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29" s="65" t="s">
        <v>62</v>
      </c>
      <c r="E29" s="163" t="str">
        <f>[1]CM!$D$6</f>
        <v>crp</v>
      </c>
      <c r="F29" s="60">
        <f>[1]CM!$E$6</f>
        <v>1</v>
      </c>
      <c r="G29" s="27"/>
      <c r="H29" s="151">
        <v>0</v>
      </c>
      <c r="I29" s="155"/>
      <c r="J29" s="153">
        <f t="shared" si="0"/>
        <v>0</v>
      </c>
    </row>
    <row r="30" spans="1:11" s="84" customFormat="1" ht="12.75" thickBot="1" x14ac:dyDescent="0.25">
      <c r="A30" s="89"/>
      <c r="B30" s="86"/>
      <c r="C30" s="87"/>
      <c r="D30" s="27"/>
      <c r="E30" s="90"/>
      <c r="F30" s="60"/>
      <c r="G30" s="88"/>
      <c r="H30" s="155"/>
      <c r="I30" s="155"/>
      <c r="J30" s="153"/>
    </row>
    <row r="31" spans="1:11" s="84" customFormat="1" ht="105.75" thickBot="1" x14ac:dyDescent="0.25">
      <c r="A31" s="89">
        <f>[2]Computo!$A$20</f>
        <v>4</v>
      </c>
      <c r="B31" s="86" t="str">
        <f>[1]CM!$B$7</f>
        <v>E004</v>
      </c>
      <c r="C31" s="144" t="str">
        <f>[1]CM!$C$7</f>
        <v>Fornitura e posa in opera, di quadro di zona fabbricato "A" denominato QP2-A,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31" s="65" t="s">
        <v>62</v>
      </c>
      <c r="E31" s="146" t="str">
        <f>[1]CM!$D$7</f>
        <v>crp</v>
      </c>
      <c r="F31" s="145">
        <f>[1]CM!$E$7</f>
        <v>1</v>
      </c>
      <c r="G31" s="91"/>
      <c r="H31" s="151">
        <v>0</v>
      </c>
      <c r="I31" s="155"/>
      <c r="J31" s="153">
        <f t="shared" si="0"/>
        <v>0</v>
      </c>
    </row>
    <row r="32" spans="1:11" s="84" customFormat="1" ht="12.75" thickBot="1" x14ac:dyDescent="0.25">
      <c r="A32" s="92"/>
      <c r="B32" s="93"/>
      <c r="C32" s="67"/>
      <c r="D32" s="65"/>
      <c r="E32" s="27"/>
      <c r="F32" s="64"/>
      <c r="G32" s="27"/>
      <c r="H32" s="155"/>
      <c r="I32" s="155"/>
      <c r="J32" s="153"/>
    </row>
    <row r="33" spans="1:10" s="84" customFormat="1" ht="105.75" thickBot="1" x14ac:dyDescent="0.25">
      <c r="A33" s="89">
        <v>5</v>
      </c>
      <c r="B33" s="147" t="str">
        <f>[1]CM!$B$8</f>
        <v>E005</v>
      </c>
      <c r="C33" s="144" t="str">
        <f>[1]CM!$C$8</f>
        <v>Fornitura e posa in opera, di quadro di zona fabbricato "B" denominato QINT-B,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
      <c r="D33" s="65" t="s">
        <v>62</v>
      </c>
      <c r="E33" s="164" t="str">
        <f>[1]CM!$D$8</f>
        <v>crp</v>
      </c>
      <c r="F33" s="64">
        <f>[1]CM!$E$8</f>
        <v>1</v>
      </c>
      <c r="G33" s="27"/>
      <c r="H33" s="151">
        <v>0</v>
      </c>
      <c r="I33" s="155"/>
      <c r="J33" s="153">
        <f t="shared" si="0"/>
        <v>0</v>
      </c>
    </row>
    <row r="34" spans="1:10" s="84" customFormat="1" ht="12.75" thickBot="1" x14ac:dyDescent="0.25">
      <c r="A34" s="89"/>
      <c r="B34" s="94"/>
      <c r="C34" s="87"/>
      <c r="D34" s="27"/>
      <c r="E34" s="90"/>
      <c r="F34" s="60"/>
      <c r="G34" s="60"/>
      <c r="H34" s="151"/>
      <c r="I34" s="154"/>
      <c r="J34" s="153"/>
    </row>
    <row r="35" spans="1:10" s="84" customFormat="1" ht="105.75" thickBot="1" x14ac:dyDescent="0.25">
      <c r="A35" s="89">
        <v>6</v>
      </c>
      <c r="B35" s="147" t="str">
        <f>[1]CM!$B$9</f>
        <v>E006</v>
      </c>
      <c r="C35" s="144" t="str">
        <f>[1]CM!$C$9</f>
        <v>Fornitura e posa in opera, di quadro di zona fabbricato "B" denominato QPR-B,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35" s="65" t="s">
        <v>62</v>
      </c>
      <c r="E35" s="163" t="str">
        <f>[1]CM!$D$9</f>
        <v>crp</v>
      </c>
      <c r="F35" s="60">
        <f>[1]CM!$E$9</f>
        <v>1</v>
      </c>
      <c r="G35" s="61"/>
      <c r="H35" s="151">
        <v>0</v>
      </c>
      <c r="I35" s="152"/>
      <c r="J35" s="153">
        <f t="shared" si="0"/>
        <v>0</v>
      </c>
    </row>
    <row r="36" spans="1:10" s="84" customFormat="1" ht="12.75" thickBot="1" x14ac:dyDescent="0.25">
      <c r="A36" s="89"/>
      <c r="B36" s="94"/>
      <c r="C36" s="87"/>
      <c r="D36" s="27"/>
      <c r="E36" s="90"/>
      <c r="F36" s="60"/>
      <c r="G36" s="60"/>
      <c r="H36" s="151"/>
      <c r="I36" s="154"/>
      <c r="J36" s="153"/>
    </row>
    <row r="37" spans="1:10" s="84" customFormat="1" ht="105.75" thickBot="1" x14ac:dyDescent="0.25">
      <c r="A37" s="89">
        <v>7</v>
      </c>
      <c r="B37" s="86" t="str">
        <f>[1]CM!$B$10</f>
        <v>E007</v>
      </c>
      <c r="C37" s="144" t="str">
        <f>[1]CM!$C$10</f>
        <v>Fornitura e posa in opera, di quadro di zona fabbricato "B" denominato QP1-B,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37" s="65" t="s">
        <v>62</v>
      </c>
      <c r="E37" s="165" t="str">
        <f>[1]CM!$D$10</f>
        <v>crp</v>
      </c>
      <c r="F37" s="60">
        <f>[1]CM!$E$10</f>
        <v>1</v>
      </c>
      <c r="G37" s="60"/>
      <c r="H37" s="151">
        <v>0</v>
      </c>
      <c r="I37" s="152"/>
      <c r="J37" s="153">
        <f t="shared" si="0"/>
        <v>0</v>
      </c>
    </row>
    <row r="38" spans="1:10" s="84" customFormat="1" ht="12.75" thickBot="1" x14ac:dyDescent="0.25">
      <c r="A38" s="89"/>
      <c r="B38" s="94"/>
      <c r="C38" s="87"/>
      <c r="D38" s="27"/>
      <c r="E38" s="27"/>
      <c r="F38" s="60"/>
      <c r="G38" s="61"/>
      <c r="H38" s="151"/>
      <c r="I38" s="154"/>
      <c r="J38" s="153"/>
    </row>
    <row r="39" spans="1:10" s="84" customFormat="1" ht="105.75" thickBot="1" x14ac:dyDescent="0.25">
      <c r="A39" s="89">
        <v>8</v>
      </c>
      <c r="B39" s="147" t="str">
        <f>[1]CM!$B$11</f>
        <v>E008</v>
      </c>
      <c r="C39" s="144" t="str">
        <f>[1]CM!$C$11</f>
        <v>Fornitura e posa in opera, di quadro di zona fabbricato "B" denominato QP2-B,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39" s="65" t="s">
        <v>62</v>
      </c>
      <c r="E39" s="165" t="str">
        <f>[1]CM!$D$11</f>
        <v>crp</v>
      </c>
      <c r="F39" s="60">
        <f>[1]CM!$E$11</f>
        <v>1</v>
      </c>
      <c r="G39" s="60"/>
      <c r="H39" s="151">
        <v>0</v>
      </c>
      <c r="I39" s="152"/>
      <c r="J39" s="153">
        <f t="shared" si="0"/>
        <v>0</v>
      </c>
    </row>
    <row r="40" spans="1:10" s="84" customFormat="1" ht="12.75" thickBot="1" x14ac:dyDescent="0.25">
      <c r="A40" s="89"/>
      <c r="B40" s="95"/>
      <c r="C40" s="87"/>
      <c r="D40" s="27"/>
      <c r="E40" s="90"/>
      <c r="F40" s="60"/>
      <c r="G40" s="60"/>
      <c r="H40" s="151"/>
      <c r="I40" s="154"/>
      <c r="J40" s="153"/>
    </row>
    <row r="41" spans="1:10" s="84" customFormat="1" ht="105.75" thickBot="1" x14ac:dyDescent="0.25">
      <c r="A41" s="85">
        <f>[2]Computo!$A$35</f>
        <v>9</v>
      </c>
      <c r="B41" s="86" t="str">
        <f>[1]CM!$B$12</f>
        <v>E009</v>
      </c>
      <c r="C41" s="144" t="str">
        <f>[1]CM!$C$12</f>
        <v>Fornitura e posa in opera, di quadro di zona fabbricato "C" denominato QINT-C,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
      <c r="D41" s="65" t="s">
        <v>62</v>
      </c>
      <c r="E41" s="165" t="str">
        <f>[1]CM!$D$12</f>
        <v>crp</v>
      </c>
      <c r="F41" s="60">
        <f>[1]CM!$E$12</f>
        <v>1</v>
      </c>
      <c r="G41" s="60"/>
      <c r="H41" s="151">
        <v>0</v>
      </c>
      <c r="I41" s="152"/>
      <c r="J41" s="153">
        <f t="shared" si="0"/>
        <v>0</v>
      </c>
    </row>
    <row r="42" spans="1:10" s="84" customFormat="1" ht="12.75" thickBot="1" x14ac:dyDescent="0.25">
      <c r="A42" s="89"/>
      <c r="B42" s="95"/>
      <c r="C42" s="87"/>
      <c r="D42" s="65"/>
      <c r="E42" s="27"/>
      <c r="F42" s="60"/>
      <c r="G42" s="61"/>
      <c r="H42" s="151"/>
      <c r="I42" s="154"/>
      <c r="J42" s="153"/>
    </row>
    <row r="43" spans="1:10" s="84" customFormat="1" ht="105.75" thickBot="1" x14ac:dyDescent="0.25">
      <c r="A43" s="89">
        <v>10</v>
      </c>
      <c r="B43" s="86" t="str">
        <f>[1]CM!$B$13</f>
        <v>E010</v>
      </c>
      <c r="C43" s="144" t="str">
        <f>[1]CM!$C$13</f>
        <v>Fornitura e posa in opera, di quadro di zona fabbricato "C" denominato QPR-C1,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43" s="65" t="s">
        <v>62</v>
      </c>
      <c r="E43" s="165" t="str">
        <f>[1]CM!$D$13</f>
        <v>crp</v>
      </c>
      <c r="F43" s="60">
        <f>[1]CM!$E$13</f>
        <v>1</v>
      </c>
      <c r="G43" s="60"/>
      <c r="H43" s="151">
        <v>0</v>
      </c>
      <c r="I43" s="152"/>
      <c r="J43" s="153">
        <f t="shared" si="0"/>
        <v>0</v>
      </c>
    </row>
    <row r="44" spans="1:10" s="84" customFormat="1" ht="12.75" thickBot="1" x14ac:dyDescent="0.25">
      <c r="A44" s="96"/>
      <c r="B44" s="97"/>
      <c r="C44" s="70"/>
      <c r="D44" s="97"/>
      <c r="E44" s="71"/>
      <c r="F44" s="72"/>
      <c r="G44" s="72"/>
      <c r="H44" s="156"/>
      <c r="I44" s="157"/>
      <c r="J44" s="153"/>
    </row>
    <row r="45" spans="1:10" s="84" customFormat="1" ht="105.75" thickBot="1" x14ac:dyDescent="0.25">
      <c r="A45" s="96">
        <v>11</v>
      </c>
      <c r="B45" s="65" t="str">
        <f>[1]CM!$B$14</f>
        <v>E011</v>
      </c>
      <c r="C45" s="144" t="str">
        <f>[1]CM!$C$14</f>
        <v>Fornitura e posa in opera, di quadro di zona fabbricato "C" denominato QPR-C2,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
      <c r="D45" s="65" t="s">
        <v>62</v>
      </c>
      <c r="E45" s="165" t="str">
        <f>[1]CM!$D$14</f>
        <v>crp</v>
      </c>
      <c r="F45" s="60">
        <f>[1]CM!$E$14</f>
        <v>1</v>
      </c>
      <c r="G45" s="60"/>
      <c r="H45" s="151">
        <v>0</v>
      </c>
      <c r="I45" s="152"/>
      <c r="J45" s="153">
        <f t="shared" si="0"/>
        <v>0</v>
      </c>
    </row>
    <row r="46" spans="1:10" s="84" customFormat="1" ht="12.75" thickBot="1" x14ac:dyDescent="0.25">
      <c r="A46" s="96"/>
      <c r="B46" s="65"/>
      <c r="C46" s="70"/>
      <c r="D46" s="97"/>
      <c r="E46" s="71"/>
      <c r="F46" s="72"/>
      <c r="G46" s="72"/>
      <c r="H46" s="156"/>
      <c r="I46" s="157"/>
      <c r="J46" s="153"/>
    </row>
    <row r="47" spans="1:10" s="84" customFormat="1" ht="105.75" thickBot="1" x14ac:dyDescent="0.25">
      <c r="A47" s="96">
        <v>12</v>
      </c>
      <c r="B47" s="65" t="str">
        <f>[1]CM!$B$15</f>
        <v>E012</v>
      </c>
      <c r="C47" s="144" t="str">
        <f>[1]CM!$C$15</f>
        <v>Fornitura e posa in opera, di quadro di zona fabbricato "C" denominato QP1-C1,  in lamiera di acciaio verniciato, opportunamente trattato, ad armadio autoportante, grado di protezione IP 40, forma1, contenente, perfettamente cablate complete di ogni accessorio, le apparecchiature indicate nello schema elettrico allegato. Dimensioni 1950x890x240.
Nel prezzo sono compresi gli oneri per la realizzazione dei collegamenti elettrici di potenza ed ausiliari delle linee esistenti.</v>
      </c>
      <c r="D47" s="65" t="s">
        <v>62</v>
      </c>
      <c r="E47" s="165" t="str">
        <f>[1]CM!$D$15</f>
        <v>crp</v>
      </c>
      <c r="F47" s="60">
        <f>[1]CM!$E$15</f>
        <v>1</v>
      </c>
      <c r="G47" s="60"/>
      <c r="H47" s="151">
        <v>0</v>
      </c>
      <c r="I47" s="152"/>
      <c r="J47" s="153">
        <f t="shared" si="0"/>
        <v>0</v>
      </c>
    </row>
    <row r="48" spans="1:10" s="84" customFormat="1" ht="12.75" thickBot="1" x14ac:dyDescent="0.25">
      <c r="A48" s="96"/>
      <c r="B48" s="97"/>
      <c r="C48" s="70"/>
      <c r="D48" s="97"/>
      <c r="E48" s="71"/>
      <c r="F48" s="72"/>
      <c r="G48" s="72"/>
      <c r="H48" s="156"/>
      <c r="I48" s="157"/>
      <c r="J48" s="153"/>
    </row>
    <row r="49" spans="1:10" s="84" customFormat="1" ht="105.75" thickBot="1" x14ac:dyDescent="0.25">
      <c r="A49" s="96">
        <v>13</v>
      </c>
      <c r="B49" s="97" t="str">
        <f>[1]CM!$B$16</f>
        <v>E013</v>
      </c>
      <c r="C49" s="144" t="str">
        <f>[1]CM!$C$16</f>
        <v>Fornitura e posa in opera, di quadro di zona fabbricato "C" denominato QP1-C2,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
      <c r="D49" s="65" t="s">
        <v>62</v>
      </c>
      <c r="E49" s="165" t="str">
        <f>[1]CM!$D$16</f>
        <v>crp</v>
      </c>
      <c r="F49" s="60">
        <f>[1]CM!$E$16</f>
        <v>1</v>
      </c>
      <c r="G49" s="60"/>
      <c r="H49" s="151">
        <v>0</v>
      </c>
      <c r="I49" s="152"/>
      <c r="J49" s="153">
        <f t="shared" si="0"/>
        <v>0</v>
      </c>
    </row>
    <row r="50" spans="1:10" s="84" customFormat="1" ht="12.75" thickBot="1" x14ac:dyDescent="0.25">
      <c r="A50" s="96"/>
      <c r="B50" s="97"/>
      <c r="C50" s="70"/>
      <c r="D50" s="97"/>
      <c r="E50" s="71"/>
      <c r="F50" s="72"/>
      <c r="G50" s="72"/>
      <c r="H50" s="156"/>
      <c r="I50" s="157"/>
      <c r="J50" s="153"/>
    </row>
    <row r="51" spans="1:10" s="84" customFormat="1" ht="105.75" thickBot="1" x14ac:dyDescent="0.25">
      <c r="A51" s="96">
        <v>14</v>
      </c>
      <c r="B51" s="97" t="str">
        <f>[1]CM!$B$17</f>
        <v>E014</v>
      </c>
      <c r="C51" s="144" t="str">
        <f>[1]CM!$C$17</f>
        <v>Fornitura e posa in opera, di quadro di zona fabbricato "C" denominato QP2-C1,  in lamiera di acciaio verniciato, opportunamente trattato, ad armadio autoportante, grado di protezione IP 40, forma1, contenente, perfettamente cablate complete di ogni accessorio, le apparecchiature indicate nello schema elettrico allegato. Dimensioni 2150x890x240.
Nel prezzo sono compresi gli oneri per la realizzazione dei collegamenti elettrici di potenza ed ausiliari delle linee esistenti.</v>
      </c>
      <c r="D51" s="65" t="s">
        <v>62</v>
      </c>
      <c r="E51" s="165" t="str">
        <f>[1]CM!$D$17</f>
        <v>crp</v>
      </c>
      <c r="F51" s="60">
        <f>[1]CM!$E$17</f>
        <v>1</v>
      </c>
      <c r="G51" s="60"/>
      <c r="H51" s="151">
        <v>0</v>
      </c>
      <c r="I51" s="152"/>
      <c r="J51" s="153">
        <f t="shared" si="0"/>
        <v>0</v>
      </c>
    </row>
    <row r="52" spans="1:10" s="84" customFormat="1" ht="12.75" thickBot="1" x14ac:dyDescent="0.25">
      <c r="A52" s="96"/>
      <c r="B52" s="97"/>
      <c r="C52" s="70"/>
      <c r="D52" s="97"/>
      <c r="E52" s="71"/>
      <c r="F52" s="72"/>
      <c r="G52" s="72"/>
      <c r="H52" s="156"/>
      <c r="I52" s="157"/>
      <c r="J52" s="153"/>
    </row>
    <row r="53" spans="1:10" s="84" customFormat="1" ht="105.75" thickBot="1" x14ac:dyDescent="0.25">
      <c r="A53" s="96">
        <v>15</v>
      </c>
      <c r="B53" s="97" t="str">
        <f>[1]CM!$B$18</f>
        <v>E015</v>
      </c>
      <c r="C53" s="144" t="str">
        <f>[1]CM!$C$18</f>
        <v>Fornitura e posa in opera, di quadro di zona fabbricato "C" denominato QP2-C2,  in lamiera di acciaio verniciato, opportunamente trattato, ad armadio autoportante, grado di protezione IP 40, forma1, contenente, perfettamente cablate complete di ogni accessorio, le apparecchiature indicate nello schema elettrico allegato. Dimensioni 1050x690x204.
Nel prezzo sono compresi gli oneri per la realizzazione dei collegamenti elettrici di potenza ed ausiliari delle linee esistenti.</v>
      </c>
      <c r="D53" s="65" t="s">
        <v>62</v>
      </c>
      <c r="E53" s="165" t="str">
        <f>[1]CM!$D$18</f>
        <v>crp</v>
      </c>
      <c r="F53" s="60">
        <f>[1]CM!$E$18</f>
        <v>1</v>
      </c>
      <c r="G53" s="60"/>
      <c r="H53" s="151">
        <v>0</v>
      </c>
      <c r="I53" s="152"/>
      <c r="J53" s="153">
        <f t="shared" si="0"/>
        <v>0</v>
      </c>
    </row>
    <row r="54" spans="1:10" s="84" customFormat="1" ht="12.75" thickBot="1" x14ac:dyDescent="0.25">
      <c r="A54" s="96"/>
      <c r="B54" s="97"/>
      <c r="C54" s="158" t="s">
        <v>61</v>
      </c>
      <c r="D54" s="97"/>
      <c r="E54" s="71"/>
      <c r="F54" s="72"/>
      <c r="G54" s="72"/>
      <c r="H54" s="156"/>
      <c r="I54" s="157"/>
      <c r="J54" s="153"/>
    </row>
    <row r="55" spans="1:10" s="84" customFormat="1" ht="60" x14ac:dyDescent="0.2">
      <c r="A55" s="96">
        <v>16</v>
      </c>
      <c r="B55" s="97" t="str">
        <f>[1]CM!$B$22</f>
        <v>E016</v>
      </c>
      <c r="C55" s="148" t="str">
        <f>[1]CM!$C$22</f>
        <v xml:space="preserve">Fornitura e posa in opera di guaina spiralata con anima in acciaio, diametro 50, completa di raccordi e targhetta di identificazione.                                                                         Collegamento da canale esistente a tubazione incassata esistente.
</v>
      </c>
      <c r="D55" s="65" t="s">
        <v>62</v>
      </c>
      <c r="E55" s="165" t="str">
        <f>[1]CM!$D$22</f>
        <v>crp</v>
      </c>
      <c r="F55" s="60">
        <f>[1]CM!$E$22</f>
        <v>1</v>
      </c>
      <c r="G55" s="60"/>
      <c r="H55" s="151">
        <v>0</v>
      </c>
      <c r="I55" s="152"/>
      <c r="J55" s="153">
        <f t="shared" si="0"/>
        <v>0</v>
      </c>
    </row>
    <row r="56" spans="1:10" s="84" customFormat="1" ht="15" x14ac:dyDescent="0.2">
      <c r="A56" s="96"/>
      <c r="B56" s="97"/>
      <c r="C56" s="150"/>
      <c r="D56" s="97"/>
      <c r="E56" s="71"/>
      <c r="F56" s="72"/>
      <c r="G56" s="72"/>
      <c r="H56" s="156"/>
      <c r="I56" s="157"/>
      <c r="J56" s="153"/>
    </row>
    <row r="57" spans="1:10" s="84" customFormat="1" ht="75" x14ac:dyDescent="0.2">
      <c r="A57" s="96">
        <v>17</v>
      </c>
      <c r="B57" s="97" t="str">
        <f>[1]CM!$B$23</f>
        <v>E017</v>
      </c>
      <c r="C57" s="150" t="str">
        <f>[1]CM!$C$23</f>
        <v xml:space="preserve">Fornitura e posa in opera, entro canalizzazioni predisposte, di cavo N07V-K , completo di fascette di identificazione ( max ogni 5 ml ) e di terminali di collegamento. N07V-K 1x50 mmq.                                                                                                                                                                                                    Linea PE da quadro generale fabbricato ai quadri di zona (una linea per quadro). </v>
      </c>
      <c r="D57" s="65" t="s">
        <v>62</v>
      </c>
      <c r="E57" s="71" t="str">
        <f>[1]CM!$D$23</f>
        <v>ml.</v>
      </c>
      <c r="F57" s="72">
        <f>[1]CM!$E$23</f>
        <v>450</v>
      </c>
      <c r="G57" s="72"/>
      <c r="H57" s="151">
        <v>0</v>
      </c>
      <c r="I57" s="152"/>
      <c r="J57" s="153">
        <f t="shared" si="0"/>
        <v>0</v>
      </c>
    </row>
    <row r="58" spans="1:10" s="84" customFormat="1" ht="15" x14ac:dyDescent="0.2">
      <c r="A58" s="96"/>
      <c r="B58" s="97"/>
      <c r="C58" s="150"/>
      <c r="D58" s="97"/>
      <c r="E58" s="71"/>
      <c r="F58" s="72"/>
      <c r="G58" s="72"/>
      <c r="H58" s="156"/>
      <c r="I58" s="157"/>
      <c r="J58" s="153"/>
    </row>
    <row r="59" spans="1:10" s="84" customFormat="1" ht="60" x14ac:dyDescent="0.2">
      <c r="A59" s="96">
        <v>18</v>
      </c>
      <c r="B59" s="97" t="str">
        <f>[1]CM!$B$24</f>
        <v>E018</v>
      </c>
      <c r="C59" s="150" t="str">
        <f>[1]CM!$C$24</f>
        <v>Fornitura e posa in opera, entro canalizzazioni predisposte, di cavo FG7O-R , completo di fascette di identificazione ( max ogni 5 ml ) e di terminali di collegamento. FG7O-R 1x50 mmq.                                                                                                                                                                                                                                         Linea alimentazione da quadro generale fabbricato ai quadri di zona.</v>
      </c>
      <c r="D59" s="65" t="s">
        <v>62</v>
      </c>
      <c r="E59" s="71" t="str">
        <f>[1]CM!$D$24</f>
        <v>ml.</v>
      </c>
      <c r="F59" s="72">
        <f>[1]CM!$E$24</f>
        <v>1800</v>
      </c>
      <c r="G59" s="72"/>
      <c r="H59" s="151">
        <v>0</v>
      </c>
      <c r="I59" s="152"/>
      <c r="J59" s="153">
        <f t="shared" si="0"/>
        <v>0</v>
      </c>
    </row>
    <row r="60" spans="1:10" s="84" customFormat="1" ht="15" x14ac:dyDescent="0.2">
      <c r="A60" s="96"/>
      <c r="B60" s="97"/>
      <c r="C60" s="150"/>
      <c r="D60" s="97"/>
      <c r="E60" s="159"/>
      <c r="F60" s="160"/>
      <c r="G60" s="72"/>
      <c r="H60" s="156"/>
      <c r="I60" s="157"/>
      <c r="J60" s="153"/>
    </row>
    <row r="61" spans="1:10" s="84" customFormat="1" ht="75" x14ac:dyDescent="0.2">
      <c r="A61" s="96">
        <v>19</v>
      </c>
      <c r="B61" s="97" t="str">
        <f>[1]CM!$B$25</f>
        <v>E019</v>
      </c>
      <c r="C61" s="150" t="str">
        <f>[1]CM!$C$25</f>
        <v xml:space="preserve">Fornitura e posa in opera, entro canalizzazioni predisposte, di cavo N07V-K , completo di fascette di identificazione ( max ogni 5 ml ) e di terminali di collegamento. N07V-K 1x16 mmq.                                                                                                                                                                                                    Linea PE da quadri di piano fabbricato C (quadri di zona "C1) ai quadri di zona denominati "C2" (una linea per quadro). </v>
      </c>
      <c r="D61" s="65" t="s">
        <v>62</v>
      </c>
      <c r="E61" s="71" t="str">
        <f>[1]CM!$D$25</f>
        <v>ml.</v>
      </c>
      <c r="F61" s="72">
        <f>[1]CM!$E$25</f>
        <v>300</v>
      </c>
      <c r="G61" s="72"/>
      <c r="H61" s="151">
        <v>0</v>
      </c>
      <c r="I61" s="152"/>
      <c r="J61" s="153">
        <f t="shared" si="0"/>
        <v>0</v>
      </c>
    </row>
    <row r="62" spans="1:10" s="84" customFormat="1" ht="15" x14ac:dyDescent="0.2">
      <c r="A62" s="96"/>
      <c r="B62" s="97"/>
      <c r="C62" s="150"/>
      <c r="D62" s="97"/>
      <c r="E62" s="71"/>
      <c r="F62" s="72"/>
      <c r="G62" s="72"/>
      <c r="H62" s="156"/>
      <c r="I62" s="157"/>
      <c r="J62" s="153"/>
    </row>
    <row r="63" spans="1:10" s="84" customFormat="1" ht="75" x14ac:dyDescent="0.2">
      <c r="A63" s="96">
        <v>20</v>
      </c>
      <c r="B63" s="97" t="str">
        <f>[1]CM!$B$26</f>
        <v>E020</v>
      </c>
      <c r="C63" s="150" t="str">
        <f>[1]CM!$C$26</f>
        <v xml:space="preserve">Fornitura e posa in opera, entro canalizzazioni predisposte, di cavo N07V-K , completo di fascette di identificazione ( max ogni 5 ml ) e di terminali di collegamento. N07V-K 1x16 mmq.                                                                                                                                                                                                    Linea alimentazione da quadri di piano fabbricato C (quadri di zona "C1) ai quadri di zona denominati "C2" (una linea per quadro). </v>
      </c>
      <c r="D63" s="65" t="s">
        <v>62</v>
      </c>
      <c r="E63" s="71" t="str">
        <f>[1]CM!$D$26</f>
        <v>ml.</v>
      </c>
      <c r="F63" s="72">
        <f>[1]CM!$E$26</f>
        <v>75</v>
      </c>
      <c r="G63" s="72"/>
      <c r="H63" s="151">
        <v>0</v>
      </c>
      <c r="I63" s="152"/>
      <c r="J63" s="153">
        <f t="shared" si="0"/>
        <v>0</v>
      </c>
    </row>
    <row r="64" spans="1:10" s="84" customFormat="1" ht="15" x14ac:dyDescent="0.2">
      <c r="A64" s="96"/>
      <c r="B64" s="97"/>
      <c r="C64" s="150"/>
      <c r="D64" s="97"/>
      <c r="E64" s="71"/>
      <c r="F64" s="72"/>
      <c r="G64" s="72"/>
      <c r="H64" s="156"/>
      <c r="I64" s="157"/>
      <c r="J64" s="153"/>
    </row>
    <row r="65" spans="1:10" s="84" customFormat="1" ht="60" x14ac:dyDescent="0.2">
      <c r="A65" s="96">
        <v>21</v>
      </c>
      <c r="B65" s="97" t="str">
        <f>[1]CM!$B$27</f>
        <v>E021</v>
      </c>
      <c r="C65" s="150" t="str">
        <f>[1]CM!$C$27</f>
        <v xml:space="preserve">Fornitura e posa in opera di canale in pvc per linee di energia, delle dimensioni di mm 200x60, completo di pezzi speciali, elementi di staffaggio e di fissaggio e quant'altro necessario per la perfetta posa in opera.
</v>
      </c>
      <c r="D65" s="65" t="s">
        <v>62</v>
      </c>
      <c r="E65" s="71" t="str">
        <f>[1]CM!$D$27</f>
        <v>ml.</v>
      </c>
      <c r="F65" s="72">
        <f>[1]CM!$E$27</f>
        <v>20</v>
      </c>
      <c r="G65" s="72"/>
      <c r="H65" s="151">
        <v>0</v>
      </c>
      <c r="I65" s="152"/>
      <c r="J65" s="153">
        <f t="shared" si="0"/>
        <v>0</v>
      </c>
    </row>
    <row r="66" spans="1:10" s="84" customFormat="1" ht="15" x14ac:dyDescent="0.2">
      <c r="A66" s="96"/>
      <c r="B66" s="97"/>
      <c r="C66" s="161" t="s">
        <v>63</v>
      </c>
      <c r="D66" s="97"/>
      <c r="E66" s="159"/>
      <c r="F66" s="160"/>
      <c r="G66" s="72"/>
      <c r="H66" s="156"/>
      <c r="I66" s="157"/>
      <c r="J66" s="153"/>
    </row>
    <row r="67" spans="1:10" s="84" customFormat="1" ht="105" x14ac:dyDescent="0.2">
      <c r="A67" s="96">
        <v>22</v>
      </c>
      <c r="B67" s="97" t="str">
        <f>[1]CM!$B$32</f>
        <v>E022</v>
      </c>
      <c r="C67" s="150" t="str">
        <f>[1]CM!$C$32</f>
        <v>Riadeguamento impianto elettrico presso il corpo "C" piano rialzato zona laboratori, in particolare: riadeguamento delle linee esistenti per consentire l'allaccio al nuovo quadro QPR-C2,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67" s="65" t="s">
        <v>62</v>
      </c>
      <c r="E67" s="71" t="str">
        <f>[1]CM!$D$32</f>
        <v>crp</v>
      </c>
      <c r="F67" s="72">
        <f>[1]CM!$E$32</f>
        <v>1</v>
      </c>
      <c r="G67" s="72"/>
      <c r="H67" s="151">
        <v>0</v>
      </c>
      <c r="I67" s="152"/>
      <c r="J67" s="153">
        <f t="shared" si="0"/>
        <v>0</v>
      </c>
    </row>
    <row r="68" spans="1:10" s="84" customFormat="1" ht="15" x14ac:dyDescent="0.2">
      <c r="A68" s="96"/>
      <c r="B68" s="97"/>
      <c r="C68" s="150"/>
      <c r="D68" s="97"/>
      <c r="E68" s="71"/>
      <c r="F68" s="72"/>
      <c r="G68" s="72"/>
      <c r="H68" s="156"/>
      <c r="I68" s="157"/>
      <c r="J68" s="153"/>
    </row>
    <row r="69" spans="1:10" s="84" customFormat="1" ht="105" x14ac:dyDescent="0.2">
      <c r="A69" s="96">
        <v>23</v>
      </c>
      <c r="B69" s="97" t="str">
        <f>[1]CM!$B$33</f>
        <v>E023</v>
      </c>
      <c r="C69" s="150" t="str">
        <f>[1]CM!$C$33</f>
        <v>Riadeguamento impianto elettrico presso il corpo "C" piano rialzato zona laboratori, in particolare: riadeguamento delle linee esistenti per consentire l'allaccio al nuovo quadro QP1-C2,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69" s="65" t="s">
        <v>62</v>
      </c>
      <c r="E69" s="71" t="str">
        <f>[1]CM!$D$33</f>
        <v>crp</v>
      </c>
      <c r="F69" s="72">
        <f>[1]CM!$E$33</f>
        <v>1</v>
      </c>
      <c r="G69" s="72"/>
      <c r="H69" s="151">
        <v>0</v>
      </c>
      <c r="I69" s="152"/>
      <c r="J69" s="153">
        <f t="shared" si="0"/>
        <v>0</v>
      </c>
    </row>
    <row r="70" spans="1:10" s="84" customFormat="1" ht="15" x14ac:dyDescent="0.2">
      <c r="A70" s="96"/>
      <c r="B70" s="97"/>
      <c r="C70" s="150"/>
      <c r="D70" s="97"/>
      <c r="E70" s="71"/>
      <c r="F70" s="72"/>
      <c r="G70" s="72"/>
      <c r="H70" s="156"/>
      <c r="I70" s="157"/>
      <c r="J70" s="153"/>
    </row>
    <row r="71" spans="1:10" s="84" customFormat="1" ht="105" x14ac:dyDescent="0.2">
      <c r="A71" s="96">
        <v>24</v>
      </c>
      <c r="B71" s="97" t="str">
        <f>[1]CM!$B$34</f>
        <v>E024</v>
      </c>
      <c r="C71" s="150" t="str">
        <f>[1]CM!$C$34</f>
        <v>Riadeguamento impianto elettrico presso il corpo "C" piano rialzato zona laboratori, in particolare: riadeguamento delle linee esistenti per consentire l'allaccio al nuovo quadro QP2-C2,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71" s="65" t="s">
        <v>62</v>
      </c>
      <c r="E71" s="71" t="str">
        <f>[1]CM!$D$34</f>
        <v>crp</v>
      </c>
      <c r="F71" s="72">
        <f>[1]CM!$E$34</f>
        <v>1</v>
      </c>
      <c r="G71" s="72"/>
      <c r="H71" s="151">
        <v>0</v>
      </c>
      <c r="I71" s="152"/>
      <c r="J71" s="153">
        <f t="shared" si="0"/>
        <v>0</v>
      </c>
    </row>
    <row r="72" spans="1:10" s="84" customFormat="1" ht="15" x14ac:dyDescent="0.2">
      <c r="A72" s="96"/>
      <c r="B72" s="97"/>
      <c r="C72" s="150"/>
      <c r="D72" s="97"/>
      <c r="E72" s="159"/>
      <c r="F72" s="160"/>
      <c r="G72" s="72"/>
      <c r="H72" s="156"/>
      <c r="I72" s="157"/>
      <c r="J72" s="153"/>
    </row>
    <row r="73" spans="1:10" s="84" customFormat="1" ht="90" x14ac:dyDescent="0.2">
      <c r="A73" s="96">
        <v>25</v>
      </c>
      <c r="B73" s="97" t="str">
        <f>[1]CM!$B$35</f>
        <v>E025</v>
      </c>
      <c r="C73" s="150" t="str">
        <f>[1]CM!$C$35</f>
        <v>Riadeguamento impianto elettrico presso il corpo "A" piano seminterrato, in particolare: riadeguamento delle linee esistenti per consentire l'allaccio ai nuovi quadri QINT-A,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73" s="65" t="s">
        <v>62</v>
      </c>
      <c r="E73" s="159" t="str">
        <f>[1]CM!$D$35</f>
        <v>crp</v>
      </c>
      <c r="F73" s="160">
        <f>[1]CM!$E$35</f>
        <v>1</v>
      </c>
      <c r="G73" s="72"/>
      <c r="H73" s="151">
        <v>0</v>
      </c>
      <c r="I73" s="152"/>
      <c r="J73" s="153">
        <f t="shared" si="0"/>
        <v>0</v>
      </c>
    </row>
    <row r="74" spans="1:10" s="84" customFormat="1" ht="15" x14ac:dyDescent="0.2">
      <c r="A74" s="96"/>
      <c r="B74" s="97"/>
      <c r="C74" s="150"/>
      <c r="D74" s="97"/>
      <c r="E74" s="159"/>
      <c r="F74" s="160"/>
      <c r="G74" s="72"/>
      <c r="H74" s="156"/>
      <c r="I74" s="157"/>
      <c r="J74" s="153"/>
    </row>
    <row r="75" spans="1:10" s="84" customFormat="1" ht="90" x14ac:dyDescent="0.2">
      <c r="A75" s="96">
        <v>26</v>
      </c>
      <c r="B75" s="97" t="str">
        <f>[1]CM!$B$36</f>
        <v>E026</v>
      </c>
      <c r="C75" s="150" t="str">
        <f>[1]CM!$C$36</f>
        <v>Riadeguamento impianto elettrico presso il corpo "B" piano seminterrato, in particolare: riadeguamento delle linee esistenti per consentire l'allaccio ai nuovi quadri QINT-B,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75" s="65" t="s">
        <v>62</v>
      </c>
      <c r="E75" s="71" t="str">
        <f>[1]CM!$D$36</f>
        <v>crp</v>
      </c>
      <c r="F75" s="72">
        <f>[1]CM!$E$36</f>
        <v>1</v>
      </c>
      <c r="G75" s="72"/>
      <c r="H75" s="151">
        <v>0</v>
      </c>
      <c r="I75" s="152"/>
      <c r="J75" s="153">
        <f t="shared" si="0"/>
        <v>0</v>
      </c>
    </row>
    <row r="76" spans="1:10" s="84" customFormat="1" ht="15" x14ac:dyDescent="0.2">
      <c r="A76" s="96"/>
      <c r="B76" s="97"/>
      <c r="C76" s="150"/>
      <c r="D76" s="97"/>
      <c r="E76" s="71"/>
      <c r="F76" s="72"/>
      <c r="G76" s="72"/>
      <c r="H76" s="156"/>
      <c r="I76" s="157"/>
      <c r="J76" s="153"/>
    </row>
    <row r="77" spans="1:10" s="84" customFormat="1" ht="90" x14ac:dyDescent="0.2">
      <c r="A77" s="96">
        <v>27</v>
      </c>
      <c r="B77" s="97" t="str">
        <f>[1]CM!$B$37</f>
        <v>E027</v>
      </c>
      <c r="C77" s="150" t="str">
        <f>[1]CM!$C$37</f>
        <v>Riadeguamento impianto elettrico presso il corpo "C" piano seminterrato, in particolare: riadeguamento delle linee esistenti per consentire l'allaccio ai nuovi quadri QINT-C, nel prezzo esposto sono compresi gli eventuali tratti di canalizzazione in pvc, le linee di collegamento alle utenze di sezione adeguata agli schemi del quadro elettrico, le eventuali cassette di derivazione, le giunzioni e quanto altro necessita per un perfetto funzionamento.</v>
      </c>
      <c r="D77" s="65" t="s">
        <v>62</v>
      </c>
      <c r="E77" s="162" t="str">
        <f>[1]CM!$D$37</f>
        <v>crp</v>
      </c>
      <c r="F77" s="72">
        <f>[1]CM!$E$37</f>
        <v>1</v>
      </c>
      <c r="G77" s="72"/>
      <c r="H77" s="151">
        <v>0</v>
      </c>
      <c r="I77" s="152"/>
      <c r="J77" s="153">
        <f t="shared" si="0"/>
        <v>0</v>
      </c>
    </row>
    <row r="78" spans="1:10" s="84" customFormat="1" ht="15" x14ac:dyDescent="0.2">
      <c r="A78" s="96"/>
      <c r="B78" s="97"/>
      <c r="C78" s="161" t="s">
        <v>64</v>
      </c>
      <c r="D78" s="97"/>
      <c r="E78" s="71"/>
      <c r="F78" s="72"/>
      <c r="G78" s="72"/>
      <c r="H78" s="156"/>
      <c r="I78" s="157"/>
      <c r="J78" s="153"/>
    </row>
    <row r="79" spans="1:10" s="84" customFormat="1" ht="30" x14ac:dyDescent="0.2">
      <c r="A79" s="96">
        <v>28</v>
      </c>
      <c r="B79" s="97" t="str">
        <f>[1]CM!$B$42</f>
        <v>E028</v>
      </c>
      <c r="C79" s="150" t="str">
        <f>[1]CM!$C$42</f>
        <v>Rimozione delle attuali linee di alimentazione ai quadri di zona, con trasporto in discarica od in luogo indicato dalla D.L. del materiale di risulta.</v>
      </c>
      <c r="D79" s="65" t="s">
        <v>62</v>
      </c>
      <c r="E79" s="71" t="str">
        <f>[1]CM!$D$42</f>
        <v>crp</v>
      </c>
      <c r="F79" s="72">
        <f>[1]CM!$E$42</f>
        <v>1</v>
      </c>
      <c r="G79" s="72"/>
      <c r="H79" s="151">
        <v>0</v>
      </c>
      <c r="I79" s="152"/>
      <c r="J79" s="153">
        <f t="shared" si="0"/>
        <v>0</v>
      </c>
    </row>
    <row r="80" spans="1:10" s="84" customFormat="1" ht="15" x14ac:dyDescent="0.2">
      <c r="A80" s="96"/>
      <c r="B80" s="97"/>
      <c r="C80" s="150"/>
      <c r="D80" s="97"/>
      <c r="E80" s="71"/>
      <c r="F80" s="72"/>
      <c r="G80" s="72"/>
      <c r="H80" s="156"/>
      <c r="I80" s="157"/>
      <c r="J80" s="153"/>
    </row>
    <row r="81" spans="1:11" s="84" customFormat="1" ht="30" x14ac:dyDescent="0.2">
      <c r="A81" s="96">
        <v>29</v>
      </c>
      <c r="B81" s="97" t="str">
        <f>[1]CM!$B$43</f>
        <v>E029</v>
      </c>
      <c r="C81" s="150" t="str">
        <f>[1]CM!$C$43</f>
        <v>Rimozione degli attuali quadri di zona, con trasporto in discarica od in luogo indicato dalla D.L. del materiale di risulta.</v>
      </c>
      <c r="D81" s="65" t="s">
        <v>62</v>
      </c>
      <c r="E81" s="71" t="str">
        <f>[1]CM!$D$43</f>
        <v>crp</v>
      </c>
      <c r="F81" s="72">
        <f>[1]CM!$E$43</f>
        <v>1</v>
      </c>
      <c r="G81" s="72"/>
      <c r="H81" s="151">
        <v>0</v>
      </c>
      <c r="I81" s="152"/>
      <c r="J81" s="153">
        <f t="shared" si="0"/>
        <v>0</v>
      </c>
    </row>
    <row r="82" spans="1:11" s="84" customFormat="1" ht="15.75" thickBot="1" x14ac:dyDescent="0.3">
      <c r="A82" s="96"/>
      <c r="B82" s="97"/>
      <c r="C82" s="149"/>
      <c r="D82" s="97"/>
      <c r="E82" s="71"/>
      <c r="F82" s="60"/>
      <c r="G82" s="60"/>
      <c r="H82" s="61"/>
      <c r="I82" s="62"/>
      <c r="J82" s="63"/>
    </row>
    <row r="83" spans="1:11" ht="18" customHeight="1" thickBot="1" x14ac:dyDescent="0.3">
      <c r="A83" s="52"/>
      <c r="B83" s="73"/>
      <c r="C83" s="98"/>
      <c r="D83" s="99"/>
      <c r="E83" s="99"/>
      <c r="F83" s="99"/>
      <c r="G83" s="100"/>
      <c r="H83" s="101" t="s">
        <v>39</v>
      </c>
      <c r="I83" s="101" t="s">
        <v>4</v>
      </c>
      <c r="J83" s="102">
        <f>SUM(J25:J81)</f>
        <v>0</v>
      </c>
      <c r="K83" s="79"/>
    </row>
    <row r="84" spans="1:11" ht="12.75" thickBot="1" x14ac:dyDescent="0.3">
      <c r="A84" s="53"/>
      <c r="B84" s="54"/>
      <c r="C84" s="103"/>
      <c r="D84" s="104"/>
      <c r="E84" s="104"/>
      <c r="F84" s="104"/>
      <c r="G84" s="105"/>
      <c r="H84" s="104"/>
      <c r="I84" s="104"/>
      <c r="J84" s="104"/>
      <c r="K84" s="79"/>
    </row>
    <row r="85" spans="1:11" ht="30" customHeight="1" x14ac:dyDescent="0.25">
      <c r="A85" s="43"/>
      <c r="B85" s="44"/>
      <c r="C85" s="68" t="s">
        <v>6</v>
      </c>
      <c r="D85" s="106"/>
      <c r="E85" s="106"/>
      <c r="F85" s="106"/>
      <c r="G85" s="107"/>
      <c r="H85" s="106"/>
      <c r="I85" s="106"/>
      <c r="J85" s="108"/>
      <c r="K85" s="79"/>
    </row>
    <row r="86" spans="1:11" ht="36" x14ac:dyDescent="0.25">
      <c r="A86" s="22">
        <v>18</v>
      </c>
      <c r="B86" s="38">
        <v>18</v>
      </c>
      <c r="C86" s="87" t="str">
        <f>[3]SIcurezza!$B$13</f>
        <v>FPO di recinzione realizzata con rete in plastica stampata sostenuta da ferri tondi diam. Mm. 20 infissi nel terreno a distanza di 1 m, compresa la rimozione a lavori ultimati e gli eventuali ripristini che si rendessero necessari.</v>
      </c>
      <c r="D86" s="27"/>
      <c r="E86" s="27" t="s">
        <v>45</v>
      </c>
      <c r="F86" s="27">
        <v>1</v>
      </c>
      <c r="G86" s="27">
        <v>1</v>
      </c>
      <c r="H86" s="60">
        <v>150</v>
      </c>
      <c r="I86" s="27" t="s">
        <v>17</v>
      </c>
      <c r="J86" s="60">
        <f>G86*H86</f>
        <v>150</v>
      </c>
      <c r="K86" s="79"/>
    </row>
    <row r="87" spans="1:11" ht="12" x14ac:dyDescent="0.25">
      <c r="A87" s="22"/>
      <c r="B87" s="38"/>
      <c r="C87" s="87"/>
      <c r="D87" s="27"/>
      <c r="E87" s="27"/>
      <c r="F87" s="27"/>
      <c r="G87" s="27"/>
      <c r="H87" s="27"/>
      <c r="I87" s="27"/>
      <c r="J87" s="109"/>
      <c r="K87" s="79"/>
    </row>
    <row r="88" spans="1:11" ht="24" x14ac:dyDescent="0.25">
      <c r="A88" s="22">
        <v>19</v>
      </c>
      <c r="B88" s="38">
        <v>19</v>
      </c>
      <c r="C88" s="87" t="str">
        <f>[3]SIcurezza!$B$22</f>
        <v>Impianto di terra per piccolo cantiere, dispersore costituito da conduttore in rame direttamente interrato da 16 mmq e picchetti in acciaio zincato da almeno 1,5 m.</v>
      </c>
      <c r="D88" s="27"/>
      <c r="E88" s="27" t="s">
        <v>44</v>
      </c>
      <c r="F88" s="27">
        <v>1</v>
      </c>
      <c r="G88" s="27">
        <v>1</v>
      </c>
      <c r="H88" s="60">
        <v>220</v>
      </c>
      <c r="I88" s="27" t="s">
        <v>48</v>
      </c>
      <c r="J88" s="60">
        <f>G88*H88</f>
        <v>220</v>
      </c>
      <c r="K88" s="79"/>
    </row>
    <row r="89" spans="1:11" ht="12" x14ac:dyDescent="0.25">
      <c r="A89" s="22"/>
      <c r="B89" s="38"/>
      <c r="C89" s="87"/>
      <c r="D89" s="27"/>
      <c r="E89" s="27"/>
      <c r="F89" s="27"/>
      <c r="G89" s="27"/>
      <c r="H89" s="27"/>
      <c r="I89" s="27"/>
      <c r="J89" s="109"/>
      <c r="K89" s="79"/>
    </row>
    <row r="90" spans="1:11" ht="36" x14ac:dyDescent="0.25">
      <c r="A90" s="22">
        <v>20</v>
      </c>
      <c r="B90" s="38">
        <v>20</v>
      </c>
      <c r="C90" s="87" t="str">
        <f>[3]SIcurezza!$B$26</f>
        <v>Impianto elettrico per piccolo cantiere, con sezionamento dall'impianto elettrico della palestra e fornitura e posa di quadro elettrico di cantiere, con relative certificazioni da parte di elettricista abilitato</v>
      </c>
      <c r="D90" s="27"/>
      <c r="E90" s="27" t="s">
        <v>45</v>
      </c>
      <c r="F90" s="27">
        <v>1</v>
      </c>
      <c r="G90" s="27">
        <v>1</v>
      </c>
      <c r="H90" s="60">
        <v>500</v>
      </c>
      <c r="I90" s="27" t="s">
        <v>49</v>
      </c>
      <c r="J90" s="60">
        <f>G90*H90</f>
        <v>500</v>
      </c>
      <c r="K90" s="79"/>
    </row>
    <row r="91" spans="1:11" ht="12" x14ac:dyDescent="0.25">
      <c r="A91" s="22"/>
      <c r="B91" s="38"/>
      <c r="C91" s="87"/>
      <c r="D91" s="27"/>
      <c r="E91" s="27"/>
      <c r="F91" s="27"/>
      <c r="G91" s="27"/>
      <c r="H91" s="27"/>
      <c r="I91" s="27"/>
      <c r="J91" s="109"/>
      <c r="K91" s="79"/>
    </row>
    <row r="92" spans="1:11" ht="12" x14ac:dyDescent="0.25">
      <c r="A92" s="22">
        <v>21</v>
      </c>
      <c r="B92" s="38">
        <v>21</v>
      </c>
      <c r="C92" s="87" t="str">
        <f>[4]SIcurezza!$B$30</f>
        <v>Sistemi di illuminazione per recinzione nelle ore serali e notturne</v>
      </c>
      <c r="D92" s="27"/>
      <c r="E92" s="27" t="s">
        <v>44</v>
      </c>
      <c r="F92" s="27">
        <v>5</v>
      </c>
      <c r="G92" s="27">
        <v>5</v>
      </c>
      <c r="H92" s="60">
        <v>40</v>
      </c>
      <c r="I92" s="27" t="s">
        <v>50</v>
      </c>
      <c r="J92" s="60">
        <f>G92*H92</f>
        <v>200</v>
      </c>
      <c r="K92" s="79"/>
    </row>
    <row r="93" spans="1:11" ht="12" x14ac:dyDescent="0.25">
      <c r="A93" s="22"/>
      <c r="B93" s="38"/>
      <c r="C93" s="87"/>
      <c r="D93" s="27"/>
      <c r="E93" s="27"/>
      <c r="F93" s="27"/>
      <c r="G93" s="27"/>
      <c r="H93" s="27"/>
      <c r="I93" s="27"/>
      <c r="J93" s="109"/>
      <c r="K93" s="79"/>
    </row>
    <row r="94" spans="1:11" ht="12" x14ac:dyDescent="0.25">
      <c r="A94" s="22">
        <v>22</v>
      </c>
      <c r="B94" s="38">
        <v>22</v>
      </c>
      <c r="C94" s="87" t="str">
        <f>[3]SIcurezza!$B$34</f>
        <v>Cartello segnalatore in lamiera, di forma triangolare. FPO per la durata del cantiere</v>
      </c>
      <c r="D94" s="27"/>
      <c r="E94" s="27" t="s">
        <v>44</v>
      </c>
      <c r="F94" s="27">
        <v>2</v>
      </c>
      <c r="G94" s="27">
        <v>2</v>
      </c>
      <c r="H94" s="60">
        <v>15</v>
      </c>
      <c r="I94" s="27" t="s">
        <v>51</v>
      </c>
      <c r="J94" s="60">
        <f>G94*H94</f>
        <v>30</v>
      </c>
      <c r="K94" s="79"/>
    </row>
    <row r="95" spans="1:11" ht="12" x14ac:dyDescent="0.25">
      <c r="A95" s="22"/>
      <c r="B95" s="38"/>
      <c r="C95" s="87"/>
      <c r="D95" s="27"/>
      <c r="E95" s="27"/>
      <c r="F95" s="27"/>
      <c r="G95" s="27"/>
      <c r="H95" s="27"/>
      <c r="I95" s="27"/>
      <c r="J95" s="109"/>
      <c r="K95" s="79"/>
    </row>
    <row r="96" spans="1:11" ht="12" x14ac:dyDescent="0.25">
      <c r="A96" s="22">
        <v>23</v>
      </c>
      <c r="B96" s="38">
        <v>23</v>
      </c>
      <c r="C96" s="87" t="str">
        <f>[3]SIcurezza!$B$39</f>
        <v>Cartello segnalatore in lamiera, di forma circolare. FPO per la durata del cantiere</v>
      </c>
      <c r="D96" s="27"/>
      <c r="E96" s="27" t="s">
        <v>44</v>
      </c>
      <c r="F96" s="27">
        <v>10</v>
      </c>
      <c r="G96" s="27">
        <v>10</v>
      </c>
      <c r="H96" s="60">
        <v>21</v>
      </c>
      <c r="I96" s="27" t="s">
        <v>52</v>
      </c>
      <c r="J96" s="60">
        <f>G96*H96</f>
        <v>210</v>
      </c>
      <c r="K96" s="79"/>
    </row>
    <row r="97" spans="1:11" ht="12" x14ac:dyDescent="0.25">
      <c r="A97" s="22"/>
      <c r="B97" s="38"/>
      <c r="C97" s="87"/>
      <c r="D97" s="27"/>
      <c r="E97" s="27"/>
      <c r="F97" s="27"/>
      <c r="G97" s="27"/>
      <c r="H97" s="27"/>
      <c r="I97" s="27"/>
      <c r="J97" s="109"/>
      <c r="K97" s="79"/>
    </row>
    <row r="98" spans="1:11" ht="24" x14ac:dyDescent="0.25">
      <c r="A98" s="22">
        <v>24</v>
      </c>
      <c r="B98" s="38">
        <v>24</v>
      </c>
      <c r="C98" s="87" t="str">
        <f>[3]SIcurezza!$B$44</f>
        <v>Cartello segnalatore in lamiera, di forma rettangolare, dimensioni fino a 200 x 150 cm. FPO per la durata del cantiere</v>
      </c>
      <c r="D98" s="27"/>
      <c r="E98" s="27" t="s">
        <v>44</v>
      </c>
      <c r="F98" s="27">
        <v>1</v>
      </c>
      <c r="G98" s="27">
        <v>1</v>
      </c>
      <c r="H98" s="60">
        <v>162</v>
      </c>
      <c r="I98" s="27" t="s">
        <v>53</v>
      </c>
      <c r="J98" s="60">
        <f>G98*H98</f>
        <v>162</v>
      </c>
      <c r="K98" s="79"/>
    </row>
    <row r="99" spans="1:11" ht="12" x14ac:dyDescent="0.25">
      <c r="A99" s="22"/>
      <c r="B99" s="38"/>
      <c r="C99" s="87"/>
      <c r="D99" s="27"/>
      <c r="E99" s="27"/>
      <c r="F99" s="27"/>
      <c r="G99" s="27"/>
      <c r="H99" s="27"/>
      <c r="I99" s="27"/>
      <c r="J99" s="109"/>
      <c r="K99" s="79"/>
    </row>
    <row r="100" spans="1:11" ht="12" x14ac:dyDescent="0.25">
      <c r="A100" s="22">
        <v>25</v>
      </c>
      <c r="B100" s="38">
        <v>25</v>
      </c>
      <c r="C100" s="87" t="str">
        <f>[3]SIcurezza!$B$48</f>
        <v>Riunioni di cantiere</v>
      </c>
      <c r="D100" s="27"/>
      <c r="E100" s="27" t="s">
        <v>47</v>
      </c>
      <c r="F100" s="27">
        <v>10</v>
      </c>
      <c r="G100" s="27">
        <v>10</v>
      </c>
      <c r="H100" s="60">
        <v>30</v>
      </c>
      <c r="I100" s="27" t="s">
        <v>54</v>
      </c>
      <c r="J100" s="60">
        <f>G100*H100</f>
        <v>300</v>
      </c>
      <c r="K100" s="79"/>
    </row>
    <row r="101" spans="1:11" ht="12" x14ac:dyDescent="0.25">
      <c r="A101" s="22"/>
      <c r="B101" s="38"/>
      <c r="C101" s="87"/>
      <c r="D101" s="27"/>
      <c r="E101" s="27"/>
      <c r="F101" s="27"/>
      <c r="G101" s="27"/>
      <c r="H101" s="27"/>
      <c r="I101" s="27"/>
      <c r="J101" s="109"/>
      <c r="K101" s="79"/>
    </row>
    <row r="102" spans="1:11" ht="12" x14ac:dyDescent="0.25">
      <c r="A102" s="22">
        <v>26</v>
      </c>
      <c r="B102" s="38">
        <v>26</v>
      </c>
      <c r="C102" s="87" t="str">
        <f>[3]SIcurezza!$B$51</f>
        <v>Utilizzo di moviere a terra per le manovre mezzi</v>
      </c>
      <c r="D102" s="27"/>
      <c r="E102" s="27" t="s">
        <v>47</v>
      </c>
      <c r="F102" s="134">
        <v>27.43</v>
      </c>
      <c r="G102" s="134">
        <v>27.433399999999999</v>
      </c>
      <c r="H102" s="60">
        <v>30</v>
      </c>
      <c r="I102" s="27" t="s">
        <v>54</v>
      </c>
      <c r="J102" s="60">
        <f>G102*H102</f>
        <v>823.00199999999995</v>
      </c>
      <c r="K102" s="79"/>
    </row>
    <row r="103" spans="1:11" ht="12" x14ac:dyDescent="0.25">
      <c r="A103" s="22"/>
      <c r="B103" s="38"/>
      <c r="C103" s="87"/>
      <c r="D103" s="27"/>
      <c r="E103" s="27"/>
      <c r="F103" s="27"/>
      <c r="G103" s="110"/>
      <c r="H103" s="27"/>
      <c r="I103" s="27"/>
      <c r="J103" s="109"/>
      <c r="K103" s="79"/>
    </row>
    <row r="104" spans="1:11" ht="60" x14ac:dyDescent="0.25">
      <c r="A104" s="23">
        <v>27</v>
      </c>
      <c r="B104" s="39">
        <v>27</v>
      </c>
      <c r="C104" s="87" t="s">
        <v>46</v>
      </c>
      <c r="D104" s="27"/>
      <c r="E104" s="27" t="s">
        <v>44</v>
      </c>
      <c r="F104" s="27">
        <v>2</v>
      </c>
      <c r="G104" s="27">
        <v>2</v>
      </c>
      <c r="H104" s="60">
        <v>15</v>
      </c>
      <c r="I104" s="27" t="s">
        <v>51</v>
      </c>
      <c r="J104" s="60">
        <f>G104*H104</f>
        <v>30</v>
      </c>
      <c r="K104" s="79"/>
    </row>
    <row r="105" spans="1:11" ht="24" x14ac:dyDescent="0.25">
      <c r="A105" s="22"/>
      <c r="B105" s="38"/>
      <c r="C105" s="87" t="s">
        <v>7</v>
      </c>
      <c r="D105" s="27"/>
      <c r="E105" s="27"/>
      <c r="F105" s="27"/>
      <c r="G105" s="110"/>
      <c r="H105" s="27"/>
      <c r="I105" s="111" t="s">
        <v>19</v>
      </c>
      <c r="J105" s="112">
        <f>SUM(J86:J104)</f>
        <v>2625.002</v>
      </c>
      <c r="K105" s="79"/>
    </row>
    <row r="106" spans="1:11" ht="12" thickBot="1" x14ac:dyDescent="0.3">
      <c r="A106" s="24"/>
      <c r="B106" s="113"/>
      <c r="C106" s="28"/>
      <c r="D106" s="99"/>
      <c r="E106" s="99"/>
      <c r="F106" s="99"/>
      <c r="G106" s="100"/>
      <c r="H106" s="99"/>
      <c r="I106" s="99"/>
      <c r="J106" s="114"/>
      <c r="K106" s="79"/>
    </row>
    <row r="107" spans="1:11" ht="12" thickBot="1" x14ac:dyDescent="0.3">
      <c r="A107" s="7"/>
      <c r="B107" s="12"/>
      <c r="C107" s="105"/>
      <c r="D107" s="115"/>
      <c r="E107" s="116"/>
      <c r="F107" s="117"/>
      <c r="G107" s="117"/>
      <c r="H107" s="116"/>
      <c r="I107" s="117"/>
      <c r="J107" s="118"/>
      <c r="K107" s="104"/>
    </row>
    <row r="108" spans="1:11" x14ac:dyDescent="0.25">
      <c r="A108" s="7"/>
      <c r="B108" s="119" t="s">
        <v>26</v>
      </c>
      <c r="C108" s="120" t="s">
        <v>23</v>
      </c>
      <c r="D108" s="121"/>
      <c r="E108" s="122"/>
      <c r="F108" s="121"/>
      <c r="G108" s="121"/>
      <c r="H108" s="122"/>
      <c r="I108" s="121"/>
      <c r="J108" s="123">
        <f>$J$83</f>
        <v>0</v>
      </c>
      <c r="K108" s="104"/>
    </row>
    <row r="109" spans="1:11" x14ac:dyDescent="0.25">
      <c r="A109" s="7"/>
      <c r="B109" s="119"/>
      <c r="C109" s="124"/>
      <c r="D109" s="125"/>
      <c r="E109" s="126"/>
      <c r="F109" s="125"/>
      <c r="G109" s="125"/>
      <c r="H109" s="126"/>
      <c r="I109" s="125"/>
      <c r="J109" s="127"/>
      <c r="K109" s="104"/>
    </row>
    <row r="110" spans="1:11" x14ac:dyDescent="0.25">
      <c r="A110" s="7"/>
      <c r="B110" s="119" t="s">
        <v>27</v>
      </c>
      <c r="C110" s="124" t="s">
        <v>24</v>
      </c>
      <c r="D110" s="125"/>
      <c r="E110" s="126"/>
      <c r="F110" s="125"/>
      <c r="G110" s="125"/>
      <c r="H110" s="126"/>
      <c r="I110" s="125"/>
      <c r="J110" s="128">
        <f>J105</f>
        <v>2625.002</v>
      </c>
      <c r="K110" s="104"/>
    </row>
    <row r="111" spans="1:11" x14ac:dyDescent="0.25">
      <c r="A111" s="7"/>
      <c r="B111" s="119"/>
      <c r="C111" s="129"/>
      <c r="D111" s="125"/>
      <c r="E111" s="126"/>
      <c r="F111" s="125"/>
      <c r="G111" s="125"/>
      <c r="H111" s="126"/>
      <c r="I111" s="125"/>
      <c r="J111" s="127"/>
      <c r="K111" s="104"/>
    </row>
    <row r="112" spans="1:11" x14ac:dyDescent="0.25">
      <c r="A112" s="7"/>
      <c r="B112" s="119" t="s">
        <v>28</v>
      </c>
      <c r="C112" s="124" t="s">
        <v>8</v>
      </c>
      <c r="D112" s="125"/>
      <c r="E112" s="126"/>
      <c r="F112" s="125"/>
      <c r="G112" s="125"/>
      <c r="H112" s="126"/>
      <c r="I112" s="125"/>
      <c r="J112" s="127" t="s">
        <v>5</v>
      </c>
      <c r="K112" s="104"/>
    </row>
    <row r="113" spans="1:11" ht="12" thickBot="1" x14ac:dyDescent="0.3">
      <c r="A113" s="7"/>
      <c r="B113" s="12"/>
      <c r="C113" s="129"/>
      <c r="D113" s="125"/>
      <c r="E113" s="126"/>
      <c r="F113" s="125"/>
      <c r="G113" s="125"/>
      <c r="H113" s="126"/>
      <c r="I113" s="125"/>
      <c r="J113" s="127"/>
      <c r="K113" s="104"/>
    </row>
    <row r="114" spans="1:11" s="130" customFormat="1" ht="27" customHeight="1" thickBot="1" x14ac:dyDescent="0.3">
      <c r="A114" s="25"/>
      <c r="B114" s="25"/>
      <c r="C114" s="176" t="s">
        <v>56</v>
      </c>
      <c r="D114" s="177"/>
      <c r="E114" s="177"/>
      <c r="F114" s="177"/>
      <c r="G114" s="177"/>
      <c r="H114" s="177"/>
      <c r="I114" s="177"/>
      <c r="J114" s="177"/>
      <c r="K114" s="178"/>
    </row>
    <row r="115" spans="1:11" x14ac:dyDescent="0.25">
      <c r="A115" s="6"/>
      <c r="B115" s="131"/>
      <c r="C115" s="105"/>
      <c r="D115" s="104"/>
      <c r="E115" s="105"/>
      <c r="F115" s="104"/>
      <c r="G115" s="104"/>
      <c r="H115" s="105"/>
      <c r="I115" s="104"/>
      <c r="J115" s="104"/>
      <c r="K115" s="104"/>
    </row>
    <row r="116" spans="1:11" ht="23.25" customHeight="1" x14ac:dyDescent="0.25">
      <c r="A116" s="7"/>
      <c r="B116" s="8"/>
      <c r="C116" s="129" t="s">
        <v>2</v>
      </c>
      <c r="D116" s="125"/>
      <c r="E116" s="126"/>
      <c r="F116" s="179" t="s">
        <v>15</v>
      </c>
      <c r="G116" s="180"/>
      <c r="H116" s="126"/>
      <c r="I116" s="126"/>
      <c r="J116" s="126"/>
      <c r="K116" s="132"/>
    </row>
    <row r="117" spans="1:11" ht="11.25" customHeight="1" x14ac:dyDescent="0.25">
      <c r="A117" s="7"/>
      <c r="B117" s="8"/>
      <c r="C117" s="129" t="s">
        <v>11</v>
      </c>
      <c r="D117" s="125"/>
      <c r="E117" s="126"/>
      <c r="F117" s="168" t="s">
        <v>21</v>
      </c>
      <c r="G117" s="169"/>
      <c r="H117" s="169"/>
      <c r="I117" s="169"/>
      <c r="J117" s="169"/>
      <c r="K117" s="170"/>
    </row>
    <row r="118" spans="1:11" ht="11.25" customHeight="1" x14ac:dyDescent="0.25">
      <c r="A118" s="7"/>
      <c r="B118" s="8"/>
      <c r="C118" s="129"/>
      <c r="D118" s="125"/>
      <c r="E118" s="126"/>
      <c r="F118" s="126"/>
      <c r="G118" s="126"/>
      <c r="H118" s="126"/>
      <c r="I118" s="126"/>
      <c r="J118" s="126"/>
      <c r="K118" s="132"/>
    </row>
    <row r="119" spans="1:11" ht="25.5" customHeight="1" x14ac:dyDescent="0.25">
      <c r="A119" s="7"/>
      <c r="B119" s="8"/>
      <c r="C119" s="181" t="s">
        <v>14</v>
      </c>
      <c r="D119" s="182"/>
      <c r="E119" s="182"/>
      <c r="F119" s="182"/>
      <c r="G119" s="182"/>
      <c r="H119" s="182"/>
      <c r="I119" s="182"/>
      <c r="J119" s="182"/>
      <c r="K119" s="183"/>
    </row>
    <row r="120" spans="1:11" ht="22.5" customHeight="1" x14ac:dyDescent="0.25">
      <c r="A120" s="7"/>
      <c r="B120" s="8"/>
      <c r="C120" s="172" t="s">
        <v>38</v>
      </c>
      <c r="D120" s="169"/>
      <c r="E120" s="169"/>
      <c r="F120" s="169"/>
      <c r="G120" s="169"/>
      <c r="H120" s="169"/>
      <c r="I120" s="169"/>
      <c r="J120" s="169"/>
      <c r="K120" s="170"/>
    </row>
    <row r="121" spans="1:11" ht="22.5" customHeight="1" thickBot="1" x14ac:dyDescent="0.3">
      <c r="A121" s="7"/>
      <c r="B121" s="8"/>
      <c r="C121" s="173" t="s">
        <v>22</v>
      </c>
      <c r="D121" s="174"/>
      <c r="E121" s="174"/>
      <c r="F121" s="174"/>
      <c r="G121" s="174"/>
      <c r="H121" s="174"/>
      <c r="I121" s="174"/>
      <c r="J121" s="174"/>
      <c r="K121" s="175"/>
    </row>
    <row r="122" spans="1:11" x14ac:dyDescent="0.25">
      <c r="B122" s="8"/>
      <c r="C122" s="133"/>
      <c r="D122" s="12"/>
      <c r="E122" s="133"/>
      <c r="F122" s="12"/>
      <c r="G122" s="10"/>
      <c r="H122" s="10"/>
      <c r="I122" s="11"/>
      <c r="J122" s="9"/>
      <c r="K122" s="9"/>
    </row>
    <row r="123" spans="1:11" ht="12" thickBot="1" x14ac:dyDescent="0.3"/>
    <row r="124" spans="1:11" s="139" customFormat="1" ht="45.75" thickBot="1" x14ac:dyDescent="0.3">
      <c r="A124" s="140"/>
      <c r="B124" s="141"/>
      <c r="C124" s="143" t="s">
        <v>57</v>
      </c>
      <c r="D124" s="141"/>
      <c r="E124" s="142" t="s">
        <v>58</v>
      </c>
      <c r="F124" s="135"/>
      <c r="G124" s="136"/>
      <c r="H124" s="136"/>
      <c r="I124" s="137"/>
      <c r="J124" s="138"/>
      <c r="K124" s="138"/>
    </row>
  </sheetData>
  <mergeCells count="16">
    <mergeCell ref="L2:N5"/>
    <mergeCell ref="F117:K117"/>
    <mergeCell ref="A2:K2"/>
    <mergeCell ref="C120:K120"/>
    <mergeCell ref="C121:K121"/>
    <mergeCell ref="C114:K114"/>
    <mergeCell ref="F116:G116"/>
    <mergeCell ref="C119:K119"/>
    <mergeCell ref="A3:K3"/>
    <mergeCell ref="A5:C5"/>
    <mergeCell ref="A9:C9"/>
    <mergeCell ref="A11:C11"/>
    <mergeCell ref="A7:C7"/>
    <mergeCell ref="A20:K20"/>
    <mergeCell ref="F22:G22"/>
    <mergeCell ref="H23:I23"/>
  </mergeCells>
  <phoneticPr fontId="3" type="noConversion"/>
  <pageMargins left="0.25" right="0.25" top="0.75" bottom="0.75" header="0.3" footer="0.3"/>
  <pageSetup paperSize="8" scale="56" fitToHeight="0" orientation="landscape" r:id="rId1"/>
  <headerFooter>
    <oddFooter>&amp;LIl Responsabile del Procedimento&amp;R&amp;P</oddFooter>
  </headerFooter>
  <rowBreaks count="1" manualBreakCount="1">
    <brk id="7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F21" sqref="F21:F24"/>
    </sheetView>
  </sheetViews>
  <sheetFormatPr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Foglio1</vt:lpstr>
      <vt:lpstr>Foglio2</vt:lpstr>
      <vt:lpstr>Foglio3</vt:lpstr>
      <vt:lpstr>Foglio4</vt:lpstr>
      <vt:lpstr>Foglio5</vt:lpstr>
      <vt:lpstr>Foglio1!Titoli_stampa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Alesil</dc:creator>
  <cp:lastModifiedBy>Eva Padovani</cp:lastModifiedBy>
  <cp:lastPrinted>2016-06-09T12:27:10Z</cp:lastPrinted>
  <dcterms:created xsi:type="dcterms:W3CDTF">2013-03-29T10:26:03Z</dcterms:created>
  <dcterms:modified xsi:type="dcterms:W3CDTF">2016-07-05T15:12:48Z</dcterms:modified>
</cp:coreProperties>
</file>